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14" activeTab="2"/>
  </bookViews>
  <sheets>
    <sheet name="SEMESTER I" sheetId="2" r:id="rId1"/>
    <sheet name="SEMESTER 2" sheetId="1" r:id="rId2"/>
    <sheet name="Sheet1" sheetId="3" r:id="rId3"/>
  </sheets>
  <definedNames>
    <definedName name="Excel_BuiltIn_Print_Titles" localSheetId="1">'SEMESTER 2'!$7:$7</definedName>
    <definedName name="Excel_BuiltIn_Print_Titles" localSheetId="0">'SEMESTER I'!$7:$7</definedName>
    <definedName name="_xlnm.Print_Area" localSheetId="1">'SEMESTER 2'!$A$1:$J$190</definedName>
    <definedName name="_xlnm.Print_Area" localSheetId="0">'SEMESTER I'!$A$1:$J$190</definedName>
    <definedName name="_xlnm.Print_Titles" localSheetId="1">'SEMESTER 2'!$7:$7</definedName>
    <definedName name="_xlnm.Print_Titles" localSheetId="0">'SEMESTER I'!$7:$7</definedName>
  </definedNames>
  <calcPr calcId="124519"/>
</workbook>
</file>

<file path=xl/calcChain.xml><?xml version="1.0" encoding="utf-8"?>
<calcChain xmlns="http://schemas.openxmlformats.org/spreadsheetml/2006/main">
  <c r="D189" i="1"/>
  <c r="D188"/>
  <c r="D187"/>
  <c r="D186"/>
  <c r="D185"/>
  <c r="D184"/>
  <c r="D183"/>
  <c r="D182"/>
  <c r="D181"/>
  <c r="D180"/>
  <c r="D178"/>
  <c r="D177"/>
  <c r="D172"/>
  <c r="D169"/>
  <c r="D168"/>
  <c r="D167"/>
  <c r="D165"/>
  <c r="D163"/>
  <c r="D162"/>
  <c r="D161"/>
  <c r="D160"/>
  <c r="D148"/>
  <c r="D147"/>
  <c r="D146"/>
  <c r="D145"/>
  <c r="D141"/>
  <c r="D125"/>
  <c r="D121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60"/>
  <c r="D24"/>
  <c r="D25"/>
  <c r="D26"/>
  <c r="D27"/>
  <c r="D28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23"/>
  <c r="D189" i="2"/>
  <c r="D188"/>
  <c r="D187"/>
  <c r="D186"/>
  <c r="D185"/>
  <c r="D184"/>
  <c r="D183"/>
  <c r="D182"/>
  <c r="D181"/>
  <c r="D180"/>
  <c r="D178"/>
  <c r="D177"/>
  <c r="D169"/>
  <c r="D168"/>
  <c r="D148"/>
  <c r="D147"/>
  <c r="D146"/>
  <c r="P145"/>
  <c r="O145"/>
  <c r="N145"/>
  <c r="M145"/>
  <c r="L145"/>
  <c r="K145"/>
  <c r="J145"/>
  <c r="I145"/>
  <c r="H145"/>
  <c r="G145"/>
  <c r="F145"/>
  <c r="E145"/>
  <c r="D145"/>
  <c r="D121"/>
  <c r="P113"/>
  <c r="O113"/>
  <c r="N113"/>
  <c r="M113"/>
  <c r="L113"/>
  <c r="K113"/>
  <c r="J113"/>
  <c r="I113"/>
  <c r="H113"/>
  <c r="G113"/>
  <c r="F113"/>
  <c r="E113"/>
  <c r="D113"/>
  <c r="D81"/>
  <c r="D79"/>
  <c r="D78"/>
  <c r="D77"/>
  <c r="D76"/>
  <c r="D75"/>
  <c r="D74"/>
  <c r="D73"/>
  <c r="D72"/>
  <c r="D71"/>
  <c r="D70"/>
  <c r="D69"/>
  <c r="D68"/>
  <c r="D67"/>
  <c r="D66"/>
  <c r="D65"/>
  <c r="D64"/>
  <c r="D63"/>
  <c r="D60"/>
  <c r="F56"/>
  <c r="G56" s="1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F36"/>
  <c r="D36"/>
  <c r="D35"/>
  <c r="N34"/>
  <c r="F34"/>
  <c r="D34"/>
  <c r="D33"/>
  <c r="D32"/>
  <c r="D31"/>
  <c r="D30"/>
  <c r="P29"/>
  <c r="O29"/>
  <c r="N29"/>
  <c r="M29"/>
  <c r="L29"/>
  <c r="K29"/>
  <c r="J29"/>
  <c r="I29"/>
  <c r="H29"/>
  <c r="G29"/>
  <c r="F29"/>
  <c r="E29"/>
  <c r="D29" s="1"/>
  <c r="D28"/>
  <c r="D27"/>
  <c r="D26"/>
  <c r="D25"/>
  <c r="D24"/>
  <c r="D23"/>
  <c r="P4"/>
  <c r="O4"/>
  <c r="N4"/>
  <c r="M4"/>
  <c r="L4"/>
  <c r="J4"/>
  <c r="I4"/>
  <c r="H4"/>
  <c r="G4"/>
  <c r="F4"/>
  <c r="E4"/>
  <c r="D4"/>
  <c r="J145" i="1"/>
  <c r="J113"/>
  <c r="J29"/>
  <c r="J4"/>
  <c r="I145"/>
  <c r="I113"/>
  <c r="I29"/>
  <c r="I4"/>
  <c r="H34" l="1"/>
  <c r="H145"/>
  <c r="H113"/>
  <c r="H29"/>
  <c r="H4"/>
  <c r="G29"/>
  <c r="G145"/>
  <c r="G113"/>
  <c r="G4"/>
  <c r="F145"/>
  <c r="F113"/>
  <c r="F29"/>
  <c r="D29" s="1"/>
  <c r="F4"/>
  <c r="E29"/>
  <c r="E145"/>
  <c r="E113"/>
  <c r="D113" l="1"/>
  <c r="D4"/>
</calcChain>
</file>

<file path=xl/comments1.xml><?xml version="1.0" encoding="utf-8"?>
<comments xmlns="http://schemas.openxmlformats.org/spreadsheetml/2006/main">
  <authors>
    <author/>
  </authors>
  <commentList>
    <comment ref="E5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dari 8 TPQ</t>
        </r>
      </text>
    </comment>
    <comment ref="L5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dari 8 TPQ</t>
        </r>
      </text>
    </comment>
    <comment ref="F60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14 Madya, 1 Mandiri</t>
        </r>
      </text>
    </comment>
    <comment ref="N60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14 Madya, 1 Mandiri</t>
        </r>
      </text>
    </comment>
    <comment ref="F77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bulutangkis 2, volly 1, tenis meja 1, Futsal 1</t>
        </r>
      </text>
    </comment>
    <comment ref="N77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bulutangkis 2, volly 1, tenis meja 1, Futsal 1</t>
        </r>
      </text>
    </comment>
    <comment ref="I8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 xml:space="preserve">Pasar
</t>
        </r>
      </text>
    </comment>
    <comment ref="O8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 xml:space="preserve">Pasar
</t>
        </r>
      </text>
    </comment>
    <comment ref="D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6
Tenaga Kegiatan 11</t>
        </r>
      </text>
    </comment>
    <comment ref="E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kegiatan 1 orang
k-3 3orang</t>
        </r>
      </text>
    </comment>
    <comment ref="F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1
Lebe 2
Pekarya 2
Jaga malam 1</t>
        </r>
      </text>
    </comment>
    <comment ref="L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kegiatan 1 orang
k-3 3orang</t>
        </r>
      </text>
    </comment>
    <comment ref="N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1
Lebe 2
Pekarya 2
Jaga malam 1</t>
        </r>
      </text>
    </comment>
    <comment ref="D119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5
Tenaga Kegiatan 11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5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dari 8 TPQ</t>
        </r>
      </text>
    </comment>
    <comment ref="H60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14 Madya, 1 Mandiri</t>
        </r>
      </text>
    </comment>
    <comment ref="H77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bulutangkis 2, volly 1, tenis meja 1, Futsal 1</t>
        </r>
      </text>
    </comment>
    <comment ref="I81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 xml:space="preserve">Pasar
</t>
        </r>
      </text>
    </comment>
    <comment ref="D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6
Tenaga Kegiatan 11</t>
        </r>
      </text>
    </comment>
    <comment ref="F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kegiatan 1 orang
k-3 3orang</t>
        </r>
      </text>
    </comment>
    <comment ref="H118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1
Lebe 2
Pekarya 2
Jaga malam 1</t>
        </r>
      </text>
    </comment>
    <comment ref="D119" authorId="0">
      <text>
        <r>
          <rPr>
            <b/>
            <sz val="9"/>
            <color rgb="FF000000"/>
            <rFont val="Tahoma"/>
            <family val="2"/>
          </rPr>
          <t xml:space="preserve">Success:
</t>
        </r>
        <r>
          <rPr>
            <sz val="9"/>
            <color rgb="FF000000"/>
            <rFont val="Tahoma"/>
            <family val="2"/>
          </rPr>
          <t>Tenaga Kontrak 5
Tenaga Kegiatan 11</t>
        </r>
      </text>
    </comment>
  </commentList>
</comments>
</file>

<file path=xl/sharedStrings.xml><?xml version="1.0" encoding="utf-8"?>
<sst xmlns="http://schemas.openxmlformats.org/spreadsheetml/2006/main" count="1457" uniqueCount="422">
  <si>
    <t>KECAMATAN PEKALONGAN SELATAN</t>
  </si>
  <si>
    <t>KOTA PEKALONGAN PROVINSI JAWA TENGAH</t>
  </si>
  <si>
    <t>A. DATA UMUM</t>
  </si>
  <si>
    <t>Kecamatan/ Kelurahan</t>
  </si>
  <si>
    <t>Pekalongan Selatan</t>
  </si>
  <si>
    <t>Banyurip</t>
  </si>
  <si>
    <t>Buaran Kradenan</t>
  </si>
  <si>
    <t>Jenggot</t>
  </si>
  <si>
    <t>Kuripan Kertoharjo</t>
  </si>
  <si>
    <t>Kuripan Yosorejo</t>
  </si>
  <si>
    <t>Sokoduwet</t>
  </si>
  <si>
    <t>Nomor Kode Wilayah</t>
  </si>
  <si>
    <t>Tahun Pembentukan</t>
  </si>
  <si>
    <t>Dasar Hukum Pembentukan</t>
  </si>
  <si>
    <t>PP No.21</t>
  </si>
  <si>
    <t>Perda No. 8 th 2013</t>
  </si>
  <si>
    <t>Perda No. 8 th 2014</t>
  </si>
  <si>
    <t>Perwal No. 8 th 2013</t>
  </si>
  <si>
    <t>Nomor Kode Pos</t>
  </si>
  <si>
    <t>51138/51139</t>
  </si>
  <si>
    <t>Alamat Kantor</t>
  </si>
  <si>
    <t>Jl.Hos.Cokroaminoto No.353 Kuripan</t>
  </si>
  <si>
    <t>Banyurip Gg.5 (0285)433914</t>
  </si>
  <si>
    <t>Jl.Parkit No.1 Buaran Pekalongan (0285)428672</t>
  </si>
  <si>
    <t>Jl.Pelita 3 No.34 (0285)433962</t>
  </si>
  <si>
    <t>Jl Hos.cokroaminoto No.420 (0285)433827</t>
  </si>
  <si>
    <t>Jl.Dwikora No.37 (0285)433464</t>
  </si>
  <si>
    <t>Jl.Comodore Adi Sucipto No.483</t>
  </si>
  <si>
    <t>Tipologi Kelurahan</t>
  </si>
  <si>
    <t>Jasa dan Perdagangan</t>
  </si>
  <si>
    <t>Kerajinan dan Industri Kecil</t>
  </si>
  <si>
    <t>Persawahan</t>
  </si>
  <si>
    <r>
      <t>Luas Wilayah (km</t>
    </r>
    <r>
      <rPr>
        <b/>
        <vertAlign val="superscript"/>
        <sz val="12"/>
        <rFont val="Cambria"/>
        <family val="1"/>
      </rPr>
      <t>2</t>
    </r>
    <r>
      <rPr>
        <b/>
        <sz val="12"/>
        <rFont val="Cambria"/>
        <family val="1"/>
      </rPr>
      <t>)</t>
    </r>
  </si>
  <si>
    <r>
      <t>10,8 Km</t>
    </r>
    <r>
      <rPr>
        <b/>
        <sz val="12"/>
        <color rgb="FF000000"/>
        <rFont val="Cambria"/>
        <family val="1"/>
      </rPr>
      <t>²</t>
    </r>
  </si>
  <si>
    <t>1,64 Km²</t>
  </si>
  <si>
    <t>1,04 Km2</t>
  </si>
  <si>
    <t>1,23 Km2</t>
  </si>
  <si>
    <t>2,07 Km²</t>
  </si>
  <si>
    <t>2,26 Km²</t>
  </si>
  <si>
    <t>2,56 Km²</t>
  </si>
  <si>
    <t>Batas Wilayah</t>
  </si>
  <si>
    <t>Utara</t>
  </si>
  <si>
    <t>Kec.Pekalongan Barat dan Kec.Pekalongan Timur</t>
  </si>
  <si>
    <t>Kel. Buaran</t>
  </si>
  <si>
    <t>Kel Pringrejo/ Kelurahan Medono</t>
  </si>
  <si>
    <t>Kel. Medono</t>
  </si>
  <si>
    <t>Kel. Kuripan Yosorejo</t>
  </si>
  <si>
    <t>Kel. Noyontaansari</t>
  </si>
  <si>
    <t>Kel. Kalibaros</t>
  </si>
  <si>
    <t>Selatan</t>
  </si>
  <si>
    <t>Kab,Batang,Kab.Pekl.</t>
  </si>
  <si>
    <t>Desa Kertijayan</t>
  </si>
  <si>
    <t>Kel.Banyurip</t>
  </si>
  <si>
    <t>Ds. Simbang Wetan</t>
  </si>
  <si>
    <t>Ds. Gapuro - Wr.Asem Batang</t>
  </si>
  <si>
    <t>Kel. Kuripan Kertoharjo</t>
  </si>
  <si>
    <t>Ds.Kalibeluk Kab.Batang</t>
  </si>
  <si>
    <t>Barat</t>
  </si>
  <si>
    <t>Kab.Pekalongan</t>
  </si>
  <si>
    <t>Desa Curug</t>
  </si>
  <si>
    <t>Kel. Pringrejo</t>
  </si>
  <si>
    <t>Kel.Buaran Kradenan</t>
  </si>
  <si>
    <t>Kelurahan Jenggot</t>
  </si>
  <si>
    <t>Kel. Jenggot</t>
  </si>
  <si>
    <t>Timur</t>
  </si>
  <si>
    <t>Kab. Batang</t>
  </si>
  <si>
    <t>Kel. Kradenan</t>
  </si>
  <si>
    <t>Kel. Kuripan Lor (sungai kupang)</t>
  </si>
  <si>
    <t>Kelurahan Sokoduwet</t>
  </si>
  <si>
    <t>Kel. Sokoduwet</t>
  </si>
  <si>
    <t>Ds. Sijono Batang</t>
  </si>
  <si>
    <t>Orbitrasi  / Jarak dari Pusat Pemerintahan (Km)‎</t>
  </si>
  <si>
    <t>Pusat Pem. Kec</t>
  </si>
  <si>
    <t>6 Km</t>
  </si>
  <si>
    <t>5 Km</t>
  </si>
  <si>
    <t>2 Km</t>
  </si>
  <si>
    <t>0,3 Km</t>
  </si>
  <si>
    <t>2  Km</t>
  </si>
  <si>
    <t>3,5 Km</t>
  </si>
  <si>
    <t>Pusat Pem. Kota</t>
  </si>
  <si>
    <t>4 Km</t>
  </si>
  <si>
    <t>3 Km</t>
  </si>
  <si>
    <t>Kota / ibukota Kabupaten</t>
  </si>
  <si>
    <t>24 Km</t>
  </si>
  <si>
    <t>110 Km</t>
  </si>
  <si>
    <t>Ibukota Provinsi</t>
  </si>
  <si>
    <t>103 Km</t>
  </si>
  <si>
    <t>104 Km</t>
  </si>
  <si>
    <t>101 Km</t>
  </si>
  <si>
    <t>104  Km</t>
  </si>
  <si>
    <t>102 Km</t>
  </si>
  <si>
    <t>Jumlah KK</t>
  </si>
  <si>
    <t>‎Jumlah Penduduk (Jiwa)</t>
  </si>
  <si>
    <t>Jumlah Laki - laki</t>
  </si>
  <si>
    <t>Jumlah Perempuan</t>
  </si>
  <si>
    <t>Berdasarkan usia</t>
  </si>
  <si>
    <t>0 – 15‎ thn</t>
  </si>
  <si>
    <t>15 – 65‎ thn</t>
  </si>
  <si>
    <t>&gt; 65 thn</t>
  </si>
  <si>
    <t>Jumlah</t>
  </si>
  <si>
    <t>Pekerjaan/ Mata Pencaharian</t>
  </si>
  <si>
    <t>Pegawai Negeri Sipil</t>
  </si>
  <si>
    <t>TNI/Polri</t>
  </si>
  <si>
    <t>Pegawai BUMN</t>
  </si>
  <si>
    <t>-</t>
  </si>
  <si>
    <t>Karyawan Swasta</t>
  </si>
  <si>
    <t>Wiraswasta/ Pedagang</t>
  </si>
  <si>
    <t>Tani</t>
  </si>
  <si>
    <t>Pertukangan</t>
  </si>
  <si>
    <t>Pensiunan</t>
  </si>
  <si>
    <t>Nelayan</t>
  </si>
  <si>
    <t>Pemulung</t>
  </si>
  <si>
    <t>Pengangguran</t>
  </si>
  <si>
    <t>J a s a</t>
  </si>
  <si>
    <t>Tingkat pendidikan masyarakat (orang)</t>
  </si>
  <si>
    <t>Lulusan Pendidikan Umum</t>
  </si>
  <si>
    <t>TK</t>
  </si>
  <si>
    <t>SD</t>
  </si>
  <si>
    <t>SMP</t>
  </si>
  <si>
    <t>SMA/SMU/MA</t>
  </si>
  <si>
    <t>Akademi</t>
  </si>
  <si>
    <t>Sarjana</t>
  </si>
  <si>
    <t>Pasca Sarjana</t>
  </si>
  <si>
    <t>Lulusan Pendidikan Khusus</t>
  </si>
  <si>
    <t>Ponpes</t>
  </si>
  <si>
    <t>Pendidikan Keagamaan</t>
  </si>
  <si>
    <t>SLB</t>
  </si>
  <si>
    <t>Kursus</t>
  </si>
  <si>
    <t>Jumlah Penduduk Miskin (Menurut Standar BPS)</t>
  </si>
  <si>
    <t>Jiwa</t>
  </si>
  <si>
    <t>KK</t>
  </si>
  <si>
    <t>U M R Kabupaten/Kota</t>
  </si>
  <si>
    <t>Sarana Prasarana</t>
  </si>
  <si>
    <t>Kantor Kelurahan</t>
  </si>
  <si>
    <t>Permanen</t>
  </si>
  <si>
    <t>Semi Permanen</t>
  </si>
  <si>
    <t>Prasarana Kesehatan</t>
  </si>
  <si>
    <t>Puskesmas</t>
  </si>
  <si>
    <t>Ada</t>
  </si>
  <si>
    <t>Tidak Ada</t>
  </si>
  <si>
    <t>UKBM/ Posyandu (buah)</t>
  </si>
  <si>
    <t>Poliklinik / Balai Pelayanan  Masyarakat</t>
  </si>
  <si>
    <t>Prasarana Pendidikan</t>
  </si>
  <si>
    <t>Gedung Sekolah PAUD</t>
  </si>
  <si>
    <t>Gedung Sekolah TK/ SEDERAJAT</t>
  </si>
  <si>
    <t>Gedung Sekolah SD / MI / SEDERAJAT</t>
  </si>
  <si>
    <t>Gedung Sekolah SLTP / MTS / SEDERAJAT</t>
  </si>
  <si>
    <t>Gedung Sekolah SMU / SMK / SEDERAJAT</t>
  </si>
  <si>
    <t>Gedung Perguruan Tinggi</t>
  </si>
  <si>
    <t>Perpustakaan Desa / Taman Baca</t>
  </si>
  <si>
    <t>Prasarana Ibadah</t>
  </si>
  <si>
    <t>Masjid</t>
  </si>
  <si>
    <t>Mushola</t>
  </si>
  <si>
    <t>Gereja</t>
  </si>
  <si>
    <t>Pura</t>
  </si>
  <si>
    <t>Vihara</t>
  </si>
  <si>
    <t>Klenteng</t>
  </si>
  <si>
    <t>Prasarana Umum</t>
  </si>
  <si>
    <t>Olahraga</t>
  </si>
  <si>
    <t>Kesenian/ Budaya</t>
  </si>
  <si>
    <t>Balai Pertemuan</t>
  </si>
  <si>
    <t>Pasar</t>
  </si>
  <si>
    <t>Lainnya</t>
  </si>
  <si>
    <t>B. DATA PERSONIL</t>
  </si>
  <si>
    <t>Camat/ Lurah</t>
  </si>
  <si>
    <t>Nama</t>
  </si>
  <si>
    <t>Rusmani Budiharjo,A.KS,MM</t>
  </si>
  <si>
    <t>Nursantosa,S.Sos</t>
  </si>
  <si>
    <t>Abdul Cholik</t>
  </si>
  <si>
    <t>M. Fathoni, S.Ak</t>
  </si>
  <si>
    <t>Puji Rahayu Pluntursih, SH</t>
  </si>
  <si>
    <t>Nur Ahmad Ihsan</t>
  </si>
  <si>
    <t>MUSTHOFA HADI, SE</t>
  </si>
  <si>
    <t>NIP</t>
  </si>
  <si>
    <t>197209131998031001</t>
  </si>
  <si>
    <t>197210072006041007</t>
  </si>
  <si>
    <t>196609171992031008</t>
  </si>
  <si>
    <t>198108182010011013</t>
  </si>
  <si>
    <t>19670322 198903 2 006</t>
  </si>
  <si>
    <t>196605241988081001</t>
  </si>
  <si>
    <t>19720607 200501 1 011</t>
  </si>
  <si>
    <t>Pangkat/ Gol</t>
  </si>
  <si>
    <t>Pembina ( IV/a )</t>
  </si>
  <si>
    <t>Penata Tingkat I ( III/d )</t>
  </si>
  <si>
    <t>Penata Tk.1 (III/c)</t>
  </si>
  <si>
    <t>Penata Muda Tk.I (III/b)</t>
  </si>
  <si>
    <t>Penata ( III/c )</t>
  </si>
  <si>
    <t>Penata Tk. 1 ( III /d)</t>
  </si>
  <si>
    <t>Penata Tk.I (III/d)</t>
  </si>
  <si>
    <t>Pendidikan</t>
  </si>
  <si>
    <t>S.2</t>
  </si>
  <si>
    <t>S1</t>
  </si>
  <si>
    <t>SLTA</t>
  </si>
  <si>
    <t>S-1</t>
  </si>
  <si>
    <t>S.1</t>
  </si>
  <si>
    <t>TMT Jabatan</t>
  </si>
  <si>
    <t>01-04-2022</t>
  </si>
  <si>
    <t>01-02-2023</t>
  </si>
  <si>
    <t>17-04-2021</t>
  </si>
  <si>
    <t>30-09-2022</t>
  </si>
  <si>
    <t>Sekretaris Kecamatan/ Kelurahan</t>
  </si>
  <si>
    <t>Agung Jaya Kusuma Aji,S.H</t>
  </si>
  <si>
    <t>Suherni,SKM</t>
  </si>
  <si>
    <t>Riswatiningsih, S.E</t>
  </si>
  <si>
    <t>Siti Hardini, A.Md</t>
  </si>
  <si>
    <t>Endah Puspita Sari. A.Md.</t>
  </si>
  <si>
    <t>SRI YUNIATI, SKM</t>
  </si>
  <si>
    <t>Susi Mutiara Susanti,SE</t>
  </si>
  <si>
    <t>198211292010011008</t>
  </si>
  <si>
    <t>198403222010012012</t>
  </si>
  <si>
    <t>197702022011012001</t>
  </si>
  <si>
    <t>198009272010012001</t>
  </si>
  <si>
    <t>198305242011012005</t>
  </si>
  <si>
    <t>19690122 200801 2 008</t>
  </si>
  <si>
    <t>197905142010012009</t>
  </si>
  <si>
    <t>Penata Muda Tk.I ( III/b )</t>
  </si>
  <si>
    <t>Penata Muda Tk.I ( II/b)</t>
  </si>
  <si>
    <t>Penata (III/c)</t>
  </si>
  <si>
    <t>Penata (III/a)</t>
  </si>
  <si>
    <t>D.3</t>
  </si>
  <si>
    <t>30-12-2021</t>
  </si>
  <si>
    <t>01-01-2023</t>
  </si>
  <si>
    <t>Kasi Tata Pemerintahan dan Trantibum / Kasi Pemerintahan,Trantib dan Linmas</t>
  </si>
  <si>
    <t>Dany Arga A Tambunan, S,STP,MM</t>
  </si>
  <si>
    <t>Sutrisno</t>
  </si>
  <si>
    <t>Nuriyah</t>
  </si>
  <si>
    <t>Achmat Wahyudi</t>
  </si>
  <si>
    <t>Happy DianaDamayanti, SH</t>
  </si>
  <si>
    <t>Eko Pranomo</t>
  </si>
  <si>
    <t>Erni Anita, S.KM</t>
  </si>
  <si>
    <t>199406292016091003</t>
  </si>
  <si>
    <t>196506221993101003</t>
  </si>
  <si>
    <t>196609091988122003</t>
  </si>
  <si>
    <t>196711192003121003</t>
  </si>
  <si>
    <t>19700708 199012 2 002</t>
  </si>
  <si>
    <t>196706291989031005</t>
  </si>
  <si>
    <t>Penata muda Tk.1 ( III/b )</t>
  </si>
  <si>
    <t>Penata Tk.I /IIId</t>
  </si>
  <si>
    <t>Penata Tk.1 ( III/d)</t>
  </si>
  <si>
    <t>SMEA</t>
  </si>
  <si>
    <t>SLTA/SMEAN</t>
  </si>
  <si>
    <t>SMA</t>
  </si>
  <si>
    <t>31-12-2019</t>
  </si>
  <si>
    <t>30-12-2022</t>
  </si>
  <si>
    <t>Kasi PPM dan Kesos / Kasi Pembangunan dan Kesmas</t>
  </si>
  <si>
    <t>Dwi Irawan,Amd</t>
  </si>
  <si>
    <t>Wahyuningsih,SE</t>
  </si>
  <si>
    <t>Agus Budiarto, S.H.</t>
  </si>
  <si>
    <t>Chamidah. Sh,.MM</t>
  </si>
  <si>
    <t>Sri Haryati,SKM</t>
  </si>
  <si>
    <t>Arif Setiawan,SH</t>
  </si>
  <si>
    <t>197805162005011010</t>
  </si>
  <si>
    <t>198511282010012009</t>
  </si>
  <si>
    <t>197908142009011004</t>
  </si>
  <si>
    <t>198203282011012004</t>
  </si>
  <si>
    <t>196711191988012001</t>
  </si>
  <si>
    <t>196602221986071001</t>
  </si>
  <si>
    <t>Penata (III /c )</t>
  </si>
  <si>
    <t>Penata Muda Tk. I ( III/b)</t>
  </si>
  <si>
    <t>Penata  Muda Tk.I (III/b)</t>
  </si>
  <si>
    <t>Penata (III/d)</t>
  </si>
  <si>
    <t>S2</t>
  </si>
  <si>
    <t>S.1/SKM</t>
  </si>
  <si>
    <t>Kasubag Umum &amp; Kepegawaian</t>
  </si>
  <si>
    <t>Dwi Ratna K, A.Md.</t>
  </si>
  <si>
    <t>~</t>
  </si>
  <si>
    <t>19660208 199003 2 006</t>
  </si>
  <si>
    <t>Penata muda ( III /a )</t>
  </si>
  <si>
    <t>Kasubag Renval dan Keuangan</t>
  </si>
  <si>
    <t>Wartiah,S.AK</t>
  </si>
  <si>
    <t>197606172010012004</t>
  </si>
  <si>
    <t>Penata Muda  ( III/a )</t>
  </si>
  <si>
    <t>Aparat Kecamatan/ Kelurahan</t>
  </si>
  <si>
    <t>Gol IV</t>
  </si>
  <si>
    <t>Gol III</t>
  </si>
  <si>
    <t>Gol II</t>
  </si>
  <si>
    <t>Gol I</t>
  </si>
  <si>
    <t>Non PNS</t>
  </si>
  <si>
    <t>C. DATA KEWENANGAN</t>
  </si>
  <si>
    <t>Jumlah urusan yang dilimpahkan Kabupaten/Kota</t>
  </si>
  <si>
    <t>Urusan yang dilimpahkan oleh Kabupaten/Kota</t>
  </si>
  <si>
    <t>Urusan Wajib</t>
  </si>
  <si>
    <t>Urusan</t>
  </si>
  <si>
    <t>Pemerintahan,Pembangunan, Kesmas, Trantib</t>
  </si>
  <si>
    <t>Kependudukan,Pertahanan,Pemberdayaan Masyrakat</t>
  </si>
  <si>
    <t>Urusan Pilihan</t>
  </si>
  <si>
    <t>Pertanian,Perdagangan,Pemberdayaan Masyrakat</t>
  </si>
  <si>
    <t>Jumlah Program yang diterima Kelurahan</t>
  </si>
  <si>
    <t>Pemerintah Pusat</t>
  </si>
  <si>
    <t>Program</t>
  </si>
  <si>
    <t>Anggaran</t>
  </si>
  <si>
    <t>Pemerintah Provinsi</t>
  </si>
  <si>
    <t/>
  </si>
  <si>
    <t>Pemerintah Kota</t>
  </si>
  <si>
    <t>Pelayanan Adm Perkantoran</t>
  </si>
  <si>
    <t>Peningkatan SarPras Aparatur</t>
  </si>
  <si>
    <t>Peningkatan Peningkatan Kinerja Pemerintahan, Pembangunan dan Pembinaan Kemasyarakatan  di Wilayah Selatan</t>
  </si>
  <si>
    <t>Dana Kelurahan</t>
  </si>
  <si>
    <t>D. DATA KEUANGAN</t>
  </si>
  <si>
    <t>Anggaran Kecamatan/Kelurahan dari APBD Kota</t>
  </si>
  <si>
    <t>SKPD</t>
  </si>
  <si>
    <t>Sudah</t>
  </si>
  <si>
    <t>Bantuan yang diterima Kelurahan</t>
  </si>
  <si>
    <t>Pemerintah Kabupaten/Kota</t>
  </si>
  <si>
    <t>Hibah/Bantuan Luar Negeri</t>
  </si>
  <si>
    <t>Sumbangan/bantuan lain tidak mengikat</t>
  </si>
  <si>
    <t>Swadaya/gotong royong</t>
  </si>
  <si>
    <t>E. KELEMBAGAAN</t>
  </si>
  <si>
    <t>LPM atau sebutan lain</t>
  </si>
  <si>
    <t>Jumlah pengurus</t>
  </si>
  <si>
    <t>Jumlah anggota</t>
  </si>
  <si>
    <t>Jumlah kegiatan per bulan</t>
  </si>
  <si>
    <t>Jumlah dana yang dikelola</t>
  </si>
  <si>
    <t>Badan Keswadayaan Masyarakat (BKM)</t>
  </si>
  <si>
    <t>PKK</t>
  </si>
  <si>
    <t>Jumlah buku administrasi yang dikelola</t>
  </si>
  <si>
    <t>Karang Taruna</t>
  </si>
  <si>
    <t>Jumlah Karang Taruna</t>
  </si>
  <si>
    <t>Jenis Karang Taruna</t>
  </si>
  <si>
    <t>OBOR KYAI MOJO</t>
  </si>
  <si>
    <t>Kepemudaan</t>
  </si>
  <si>
    <t>Bina Remaja</t>
  </si>
  <si>
    <t>Karangtaruna</t>
  </si>
  <si>
    <t>Soko duwet</t>
  </si>
  <si>
    <t>Jumlah Pengurus (rata-rata)</t>
  </si>
  <si>
    <t>RT/RW</t>
  </si>
  <si>
    <t>Jumlah RW</t>
  </si>
  <si>
    <t>Jumlah RT</t>
  </si>
  <si>
    <t>Rata-rata penghasilan Ketua RW dalam sebulan</t>
  </si>
  <si>
    <t>Rata-rata penghasilan Ketua RT dalam sebulan</t>
  </si>
  <si>
    <t>Lembaga Kemasyarakatan Lainnya</t>
  </si>
  <si>
    <t>Fatayat,Muslimat, IPNU,IPPNU,Banser,Ansor</t>
  </si>
  <si>
    <t>FKSS, SIMTUDURROR, SAMROH, GAMBUS</t>
  </si>
  <si>
    <t>For.Kom Masjid/Musholla</t>
  </si>
  <si>
    <t>Takmir Masjid/Musholla</t>
  </si>
  <si>
    <t>Jumlah Pengurus (org)</t>
  </si>
  <si>
    <t>F. KETENTRAMAN DAN KETERTIBAN</t>
  </si>
  <si>
    <t>Jumlah Anggota Linmas (org)</t>
  </si>
  <si>
    <t>Jumlah Pos Kamling (Pos)</t>
  </si>
  <si>
    <t>Jumlah Operasi Penertiban (kali)</t>
  </si>
  <si>
    <t>Jumlah Kejadian Kriminal</t>
  </si>
  <si>
    <t>Pencurian</t>
  </si>
  <si>
    <t>Perkosaan</t>
  </si>
  <si>
    <t>Kenakalan Remaja</t>
  </si>
  <si>
    <t>Pembunuhan</t>
  </si>
  <si>
    <t>Perampokan</t>
  </si>
  <si>
    <t>Penipuan</t>
  </si>
  <si>
    <t>Jumlah Kejadian Bencana</t>
  </si>
  <si>
    <t>Jumlah Pos Bencana Alam</t>
  </si>
  <si>
    <t>Jumlah Pembalakan Liar</t>
  </si>
  <si>
    <t>Jumlah Pos Hutan Lindung</t>
  </si>
  <si>
    <t>PEKALONGAN, 17 Agustus 2023</t>
  </si>
  <si>
    <t>CAMAT PEKALONGAN SELATAN</t>
  </si>
  <si>
    <t>KOTA PEKALONGAN</t>
  </si>
  <si>
    <t>RUSMANI BUDIHARJO, A.K.S., M.M.</t>
  </si>
  <si>
    <t>NIP. 19720913 199803 1 001</t>
  </si>
  <si>
    <t>Posyandu Lansia</t>
  </si>
  <si>
    <t>Posbindu</t>
  </si>
  <si>
    <t>SAUMADI, SIP</t>
  </si>
  <si>
    <t>196912171991031009</t>
  </si>
  <si>
    <t>Penata Muda Tingkat I (III/b)</t>
  </si>
  <si>
    <t>Nuraeni, SPd</t>
  </si>
  <si>
    <t>198106252010012015</t>
  </si>
  <si>
    <t>05-09-2023</t>
  </si>
  <si>
    <t>Kependudukan,Pertanahan,Pemberdayaan Masyrakat</t>
  </si>
  <si>
    <t>Pertanian,Perdagangan,PemPerindustrian</t>
  </si>
  <si>
    <t>Soko Duwet</t>
  </si>
  <si>
    <t>IPNU, ANSOR</t>
  </si>
  <si>
    <t>1,636 Km²</t>
  </si>
  <si>
    <t xml:space="preserve">Kel. Buaran </t>
  </si>
  <si>
    <t>ada</t>
  </si>
  <si>
    <t>Piter Wilianto, SH</t>
  </si>
  <si>
    <t>198107152009011013</t>
  </si>
  <si>
    <t>01-11-2023</t>
  </si>
  <si>
    <t>Novianto, Amd</t>
  </si>
  <si>
    <t>198111122009022001</t>
  </si>
  <si>
    <t>D3</t>
  </si>
  <si>
    <t>15 Km</t>
  </si>
  <si>
    <t>Diana Happy Damayanti, SH</t>
  </si>
  <si>
    <t>Mumtahunah, AMd</t>
  </si>
  <si>
    <t>198004022010012009</t>
  </si>
  <si>
    <t>Dwi Anis Yuliana, SM</t>
  </si>
  <si>
    <t>19820328 201101 2 004</t>
  </si>
  <si>
    <t>FKPM, FKSS, FORIKAN</t>
  </si>
  <si>
    <t>MONOGRAFI KELURAHAN SEMESTER 2 TAHUN 2023</t>
  </si>
  <si>
    <t>MONOGRAFI KELURAHAN SEMESTER I TAHUN 2023</t>
  </si>
  <si>
    <t>KETERSEDIAAN SARANA PEMERINTAHAN DAN PELAYANAN UMUM TH 2022</t>
  </si>
  <si>
    <t>Tingkat Kelurahan</t>
  </si>
  <si>
    <t>Pos Kamtib</t>
  </si>
  <si>
    <t>Pos Pemadam Kebakaran</t>
  </si>
  <si>
    <t>Agen pelatyanan pos</t>
  </si>
  <si>
    <t>Loket pembayaran air</t>
  </si>
  <si>
    <t>Loket pembayaran listrik</t>
  </si>
  <si>
    <t>Telepon umum, bis surat, bak sampah kecil</t>
  </si>
  <si>
    <t>parkir umum</t>
  </si>
  <si>
    <t>Kantor Kelurahan / Luas lantai / Luas Lahan</t>
  </si>
  <si>
    <t>1 / 168 m2 / 54  m2</t>
  </si>
  <si>
    <t>1 / 1,330 m2</t>
  </si>
  <si>
    <t>Tingkat RW</t>
  </si>
  <si>
    <t>Balai pertemuan</t>
  </si>
  <si>
    <t>Poshansip</t>
  </si>
  <si>
    <t>Gardu listrik</t>
  </si>
  <si>
    <t>Telepon umum bersurat</t>
  </si>
  <si>
    <t>Perkir umum</t>
  </si>
  <si>
    <t>Tingkat Kecamatan</t>
  </si>
  <si>
    <t>Kantor Kecamatan</t>
  </si>
  <si>
    <t>Kantor Polisi</t>
  </si>
  <si>
    <t>Pos pemadam Kebakaran</t>
  </si>
  <si>
    <t>Kantor Pos pembantu</t>
  </si>
  <si>
    <t>Stasiun telepon otomatis dan agen pelayanan  gangguan telepon</t>
  </si>
  <si>
    <t>Balai nikah, bis surat, bak sampah besar</t>
  </si>
  <si>
    <t>Parkir umum</t>
  </si>
  <si>
    <t>1 / 225 m2 / 258 m2</t>
  </si>
  <si>
    <t>13 / 52 / 117</t>
  </si>
  <si>
    <t>1 / 4 / 9</t>
  </si>
  <si>
    <t>102 / 51 / 102</t>
  </si>
  <si>
    <t>Buuran kRadenan</t>
  </si>
  <si>
    <t>1 / 110 m2 / 110m2</t>
  </si>
  <si>
    <t>4 (di RW 10, 2 ,11)</t>
  </si>
  <si>
    <t>1 (rw11)</t>
  </si>
  <si>
    <t>1 / 240 m2 / 545m2</t>
  </si>
  <si>
    <t>sda</t>
  </si>
</sst>
</file>

<file path=xl/styles.xml><?xml version="1.0" encoding="utf-8"?>
<styleSheet xmlns="http://schemas.openxmlformats.org/spreadsheetml/2006/main">
  <numFmts count="8">
    <numFmt numFmtId="164" formatCode="_(* #,##0_);_(* \(#,##0\);_(* \-_);_(@_)"/>
    <numFmt numFmtId="165" formatCode="d\-mmm\-yy"/>
    <numFmt numFmtId="166" formatCode="dd\ mmmm\ yyyy;@"/>
    <numFmt numFmtId="167" formatCode="_([$Rp-421]* #,##0_);_([$Rp-421]* \(#,##0\);_([$Rp-421]* &quot;-&quot;??_);_(@_)"/>
    <numFmt numFmtId="168" formatCode="_([$Rp-421]* #,##0.00_);_([$Rp-421]* \(#,##0.00\);_([$Rp-421]* &quot;-&quot;??_);_(@_)"/>
    <numFmt numFmtId="169" formatCode="[$-421]dd\ mmmm\ yyyy;@"/>
    <numFmt numFmtId="170" formatCode="_-[$Rp-421]* #,##0.00_-;\-[$Rp-421]* #,##0.00_-;_-[$Rp-421]* &quot;-&quot;??_-;_-@_-"/>
    <numFmt numFmtId="171" formatCode="_([$Rp-421]* #,##0_);_([$Rp-421]* \(#,##0\);_([$Rp-421]* &quot;-&quot;_);_(@_)"/>
  </numFmts>
  <fonts count="24">
    <font>
      <sz val="12"/>
      <color rgb="FF000000"/>
      <name val="Calibri"/>
      <family val="2"/>
      <charset val="1"/>
    </font>
    <font>
      <sz val="12"/>
      <color rgb="FF000000"/>
      <name val="Calibri Light"/>
      <family val="1"/>
    </font>
    <font>
      <sz val="12"/>
      <name val="Calibri Light"/>
      <family val="1"/>
    </font>
    <font>
      <b/>
      <sz val="12"/>
      <name val="Calibri Light"/>
      <family val="1"/>
    </font>
    <font>
      <b/>
      <sz val="12"/>
      <color rgb="FF000000"/>
      <name val="Calibri Light"/>
      <family val="1"/>
    </font>
    <font>
      <sz val="12"/>
      <color rgb="FFFFFFFF"/>
      <name val="Calibri Light"/>
      <family val="1"/>
    </font>
    <font>
      <b/>
      <vertAlign val="superscript"/>
      <sz val="12"/>
      <name val="Cambria"/>
      <family val="1"/>
    </font>
    <font>
      <b/>
      <sz val="12"/>
      <name val="Cambria"/>
      <family val="1"/>
    </font>
    <font>
      <b/>
      <sz val="12"/>
      <color rgb="FF000000"/>
      <name val="Cambria"/>
      <family val="1"/>
    </font>
    <font>
      <sz val="12"/>
      <color rgb="FFFF0000"/>
      <name val="Calibri Light"/>
      <family val="1"/>
    </font>
    <font>
      <b/>
      <sz val="9"/>
      <color rgb="FF000000"/>
      <name val="Calibri Light"/>
      <family val="1"/>
    </font>
    <font>
      <sz val="12"/>
      <color rgb="FF000000"/>
      <name val="Calibri Light"/>
      <family val="2"/>
    </font>
    <font>
      <b/>
      <sz val="10"/>
      <color rgb="FF000000"/>
      <name val="Calibri Light"/>
      <family val="1"/>
    </font>
    <font>
      <sz val="14"/>
      <color rgb="FF00000A"/>
      <name val="Arial"/>
      <family val="2"/>
    </font>
    <font>
      <b/>
      <sz val="9"/>
      <name val="Calibri Light"/>
      <family val="1"/>
    </font>
    <font>
      <b/>
      <sz val="11"/>
      <color rgb="FF000000"/>
      <name val="Calibri Light"/>
      <family val="1"/>
    </font>
    <font>
      <b/>
      <sz val="10"/>
      <name val="Calibri Light"/>
      <family val="1"/>
    </font>
    <font>
      <sz val="12"/>
      <name val="Calibri Light"/>
      <family val="2"/>
    </font>
    <font>
      <sz val="8"/>
      <color rgb="FF000000"/>
      <name val="Calibri Light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Calibri"/>
      <family val="2"/>
      <charset val="1"/>
    </font>
    <font>
      <b/>
      <sz val="14"/>
      <color rgb="FF00000A"/>
      <name val="Arial"/>
      <family val="2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1" fillId="0" borderId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5" fillId="0" borderId="0" xfId="0" applyFont="1"/>
    <xf numFmtId="0" fontId="4" fillId="0" borderId="0" xfId="0" applyFont="1"/>
    <xf numFmtId="164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center"/>
    </xf>
    <xf numFmtId="2" fontId="1" fillId="2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4" fillId="0" borderId="2" xfId="0" applyFont="1" applyBorder="1"/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" fillId="2" borderId="0" xfId="0" applyNumberFormat="1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vertical="top"/>
    </xf>
    <xf numFmtId="3" fontId="1" fillId="2" borderId="1" xfId="0" applyNumberFormat="1" applyFont="1" applyFill="1" applyBorder="1" applyAlignment="1">
      <alignment vertical="top"/>
    </xf>
    <xf numFmtId="3" fontId="1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1" fillId="7" borderId="0" xfId="0" applyFont="1" applyFill="1"/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2" fontId="1" fillId="8" borderId="1" xfId="1" applyNumberFormat="1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vertical="center"/>
    </xf>
    <xf numFmtId="164" fontId="1" fillId="8" borderId="1" xfId="0" applyNumberFormat="1" applyFont="1" applyFill="1" applyBorder="1" applyAlignment="1">
      <alignment horizontal="right" vertical="center"/>
    </xf>
    <xf numFmtId="164" fontId="2" fillId="8" borderId="1" xfId="0" applyNumberFormat="1" applyFont="1" applyFill="1" applyBorder="1" applyAlignment="1">
      <alignment vertical="center"/>
    </xf>
    <xf numFmtId="164" fontId="11" fillId="7" borderId="1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/>
    </xf>
    <xf numFmtId="0" fontId="1" fillId="8" borderId="0" xfId="0" applyFont="1" applyFill="1"/>
    <xf numFmtId="0" fontId="13" fillId="8" borderId="1" xfId="0" applyFont="1" applyFill="1" applyBorder="1" applyAlignment="1">
      <alignment horizontal="center" vertical="top" wrapText="1"/>
    </xf>
    <xf numFmtId="49" fontId="13" fillId="8" borderId="1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166" fontId="4" fillId="8" borderId="1" xfId="0" applyNumberFormat="1" applyFont="1" applyFill="1" applyBorder="1" applyAlignment="1">
      <alignment horizontal="center" vertical="top" wrapText="1"/>
    </xf>
    <xf numFmtId="49" fontId="12" fillId="8" borderId="1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center"/>
    </xf>
    <xf numFmtId="3" fontId="1" fillId="8" borderId="0" xfId="0" applyNumberFormat="1" applyFont="1" applyFill="1"/>
    <xf numFmtId="3" fontId="4" fillId="8" borderId="1" xfId="0" applyNumberFormat="1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wrapText="1"/>
    </xf>
    <xf numFmtId="3" fontId="1" fillId="8" borderId="1" xfId="0" applyNumberFormat="1" applyFont="1" applyFill="1" applyBorder="1" applyAlignment="1">
      <alignment vertical="center"/>
    </xf>
    <xf numFmtId="3" fontId="1" fillId="8" borderId="1" xfId="0" applyNumberFormat="1" applyFont="1" applyFill="1" applyBorder="1" applyAlignment="1">
      <alignment vertical="top"/>
    </xf>
    <xf numFmtId="164" fontId="17" fillId="8" borderId="1" xfId="0" applyNumberFormat="1" applyFont="1" applyFill="1" applyBorder="1" applyAlignment="1">
      <alignment horizontal="left" vertical="center" wrapText="1"/>
    </xf>
    <xf numFmtId="164" fontId="2" fillId="8" borderId="1" xfId="0" applyNumberFormat="1" applyFont="1" applyFill="1" applyBorder="1" applyAlignment="1">
      <alignment horizontal="left" vertical="center" wrapText="1"/>
    </xf>
    <xf numFmtId="3" fontId="1" fillId="8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164" fontId="2" fillId="8" borderId="1" xfId="0" applyNumberFormat="1" applyFont="1" applyFill="1" applyBorder="1" applyAlignment="1">
      <alignment horizontal="right" vertical="top"/>
    </xf>
    <xf numFmtId="0" fontId="4" fillId="8" borderId="1" xfId="0" applyFont="1" applyFill="1" applyBorder="1" applyAlignment="1">
      <alignment horizontal="right" vertical="center" wrapText="1"/>
    </xf>
    <xf numFmtId="164" fontId="1" fillId="8" borderId="1" xfId="0" applyNumberFormat="1" applyFont="1" applyFill="1" applyBorder="1" applyAlignment="1">
      <alignment vertical="top"/>
    </xf>
    <xf numFmtId="164" fontId="4" fillId="8" borderId="1" xfId="0" applyNumberFormat="1" applyFont="1" applyFill="1" applyBorder="1" applyAlignment="1">
      <alignment horizontal="right" vertical="center" wrapText="1"/>
    </xf>
    <xf numFmtId="0" fontId="2" fillId="7" borderId="0" xfId="0" applyFont="1" applyFill="1"/>
    <xf numFmtId="169" fontId="22" fillId="0" borderId="0" xfId="0" applyNumberFormat="1" applyFont="1" applyAlignment="1">
      <alignment horizontal="left" vertical="center" wrapText="1"/>
    </xf>
    <xf numFmtId="167" fontId="22" fillId="6" borderId="0" xfId="0" applyNumberFormat="1" applyFont="1" applyFill="1" applyAlignment="1">
      <alignment horizontal="center" vertical="center" wrapText="1"/>
    </xf>
    <xf numFmtId="168" fontId="22" fillId="6" borderId="0" xfId="0" applyNumberFormat="1" applyFont="1" applyFill="1" applyAlignment="1">
      <alignment horizontal="center" vertical="center" wrapText="1"/>
    </xf>
    <xf numFmtId="170" fontId="22" fillId="6" borderId="0" xfId="0" applyNumberFormat="1" applyFont="1" applyFill="1" applyAlignment="1">
      <alignment horizontal="center" vertical="center" wrapText="1"/>
    </xf>
    <xf numFmtId="171" fontId="22" fillId="6" borderId="0" xfId="0" applyNumberFormat="1" applyFont="1" applyFill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top" wrapText="1"/>
    </xf>
    <xf numFmtId="0" fontId="4" fillId="8" borderId="1" xfId="0" quotePrefix="1" applyFont="1" applyFill="1" applyBorder="1" applyAlignment="1">
      <alignment horizontal="center" vertical="top" wrapText="1"/>
    </xf>
    <xf numFmtId="166" fontId="4" fillId="8" borderId="1" xfId="0" quotePrefix="1" applyNumberFormat="1" applyFont="1" applyFill="1" applyBorder="1" applyAlignment="1">
      <alignment horizontal="center" vertical="top" wrapText="1"/>
    </xf>
    <xf numFmtId="166" fontId="3" fillId="2" borderId="1" xfId="0" quotePrefix="1" applyNumberFormat="1" applyFont="1" applyFill="1" applyBorder="1" applyAlignment="1">
      <alignment horizontal="center" vertical="top" wrapText="1"/>
    </xf>
    <xf numFmtId="166" fontId="4" fillId="2" borderId="1" xfId="0" quotePrefix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22" fillId="9" borderId="0" xfId="0" applyFont="1" applyFill="1" applyAlignment="1">
      <alignment horizontal="left" vertical="center" wrapText="1"/>
    </xf>
    <xf numFmtId="169" fontId="22" fillId="9" borderId="0" xfId="0" applyNumberFormat="1" applyFont="1" applyFill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2" fontId="1" fillId="10" borderId="1" xfId="1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>
      <alignment horizontal="left" vertical="center"/>
    </xf>
    <xf numFmtId="164" fontId="4" fillId="9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vertical="center"/>
    </xf>
    <xf numFmtId="164" fontId="1" fillId="10" borderId="1" xfId="0" applyNumberFormat="1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vertical="center"/>
    </xf>
    <xf numFmtId="164" fontId="11" fillId="9" borderId="1" xfId="0" applyNumberFormat="1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/>
    </xf>
    <xf numFmtId="0" fontId="1" fillId="10" borderId="0" xfId="0" applyFont="1" applyFill="1"/>
    <xf numFmtId="0" fontId="4" fillId="9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49" fontId="12" fillId="9" borderId="1" xfId="0" applyNumberFormat="1" applyFont="1" applyFill="1" applyBorder="1" applyAlignment="1">
      <alignment horizontal="center" vertical="top" wrapText="1"/>
    </xf>
    <xf numFmtId="49" fontId="13" fillId="10" borderId="1" xfId="0" applyNumberFormat="1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166" fontId="4" fillId="9" borderId="1" xfId="0" applyNumberFormat="1" applyFont="1" applyFill="1" applyBorder="1" applyAlignment="1">
      <alignment horizontal="center" vertical="top" wrapText="1"/>
    </xf>
    <xf numFmtId="14" fontId="4" fillId="10" borderId="1" xfId="0" applyNumberFormat="1" applyFont="1" applyFill="1" applyBorder="1" applyAlignment="1">
      <alignment horizontal="center" vertical="top" wrapText="1"/>
    </xf>
    <xf numFmtId="49" fontId="12" fillId="10" borderId="1" xfId="0" applyNumberFormat="1" applyFont="1" applyFill="1" applyBorder="1" applyAlignment="1">
      <alignment horizontal="center" vertical="top" wrapText="1"/>
    </xf>
    <xf numFmtId="166" fontId="4" fillId="10" borderId="1" xfId="0" applyNumberFormat="1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4" fillId="10" borderId="1" xfId="0" quotePrefix="1" applyFont="1" applyFill="1" applyBorder="1" applyAlignment="1">
      <alignment horizontal="center" vertical="top" wrapText="1"/>
    </xf>
    <xf numFmtId="166" fontId="4" fillId="10" borderId="1" xfId="0" quotePrefix="1" applyNumberFormat="1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3" fontId="1" fillId="10" borderId="0" xfId="0" applyNumberFormat="1" applyFont="1" applyFill="1"/>
    <xf numFmtId="3" fontId="4" fillId="10" borderId="1" xfId="0" applyNumberFormat="1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wrapText="1"/>
    </xf>
    <xf numFmtId="3" fontId="1" fillId="10" borderId="1" xfId="0" applyNumberFormat="1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horizontal="center" vertical="top" wrapText="1"/>
    </xf>
    <xf numFmtId="3" fontId="1" fillId="10" borderId="1" xfId="0" applyNumberFormat="1" applyFont="1" applyFill="1" applyBorder="1" applyAlignment="1">
      <alignment vertical="top"/>
    </xf>
    <xf numFmtId="164" fontId="17" fillId="10" borderId="1" xfId="0" applyNumberFormat="1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left" vertical="center" wrapText="1"/>
    </xf>
    <xf numFmtId="3" fontId="1" fillId="10" borderId="1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horizontal="right" vertical="top"/>
    </xf>
    <xf numFmtId="0" fontId="4" fillId="10" borderId="1" xfId="0" applyFont="1" applyFill="1" applyBorder="1" applyAlignment="1">
      <alignment horizontal="right" vertical="center" wrapText="1"/>
    </xf>
    <xf numFmtId="167" fontId="22" fillId="9" borderId="0" xfId="0" applyNumberFormat="1" applyFont="1" applyFill="1" applyAlignment="1">
      <alignment horizontal="center" vertical="center" wrapText="1"/>
    </xf>
    <xf numFmtId="164" fontId="1" fillId="10" borderId="1" xfId="0" applyNumberFormat="1" applyFont="1" applyFill="1" applyBorder="1" applyAlignment="1">
      <alignment vertical="top"/>
    </xf>
    <xf numFmtId="164" fontId="4" fillId="10" borderId="1" xfId="0" applyNumberFormat="1" applyFont="1" applyFill="1" applyBorder="1" applyAlignment="1">
      <alignment horizontal="right" vertical="center" wrapText="1"/>
    </xf>
    <xf numFmtId="0" fontId="2" fillId="9" borderId="0" xfId="0" applyFont="1" applyFill="1"/>
    <xf numFmtId="171" fontId="22" fillId="9" borderId="0" xfId="0" applyNumberFormat="1" applyFont="1" applyFill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164" fontId="2" fillId="14" borderId="1" xfId="0" applyNumberFormat="1" applyFont="1" applyFill="1" applyBorder="1" applyAlignment="1">
      <alignment vertical="center"/>
    </xf>
    <xf numFmtId="0" fontId="1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64" fontId="5" fillId="9" borderId="0" xfId="0" applyNumberFormat="1" applyFont="1" applyFill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2" fillId="9" borderId="0" xfId="0" applyNumberFormat="1" applyFont="1" applyFill="1" applyAlignment="1">
      <alignment horizontal="right" vertical="center" wrapText="1"/>
    </xf>
    <xf numFmtId="170" fontId="13" fillId="9" borderId="0" xfId="0" applyNumberFormat="1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15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98"/>
  <sheetViews>
    <sheetView view="pageBreakPreview" zoomScale="80" zoomScaleNormal="61" zoomScaleSheetLayoutView="80" zoomScalePageLayoutView="61" workbookViewId="0">
      <selection activeCell="A2" sqref="A2:J2"/>
    </sheetView>
  </sheetViews>
  <sheetFormatPr defaultRowHeight="15.75"/>
  <cols>
    <col min="1" max="3" width="9" style="1"/>
    <col min="4" max="4" width="27.125" style="1" customWidth="1"/>
    <col min="5" max="5" width="22.125" style="2" customWidth="1"/>
    <col min="6" max="6" width="22.125" style="3" customWidth="1"/>
    <col min="7" max="9" width="22.125" style="2" customWidth="1"/>
    <col min="10" max="10" width="22.125" style="4" customWidth="1"/>
    <col min="11" max="11" width="23.75" style="142" customWidth="1"/>
    <col min="12" max="12" width="17.25" style="2" customWidth="1"/>
    <col min="13" max="13" width="22.125" style="2" customWidth="1"/>
    <col min="14" max="14" width="22.125" style="3" customWidth="1"/>
    <col min="15" max="16" width="22.125" style="2" customWidth="1"/>
    <col min="17" max="255" width="9" style="1"/>
  </cols>
  <sheetData>
    <row r="1" spans="1:16" ht="25.15" customHeight="1">
      <c r="A1" s="226" t="s">
        <v>385</v>
      </c>
      <c r="B1" s="226"/>
      <c r="C1" s="226"/>
      <c r="D1" s="226"/>
      <c r="E1" s="226"/>
      <c r="F1" s="226"/>
      <c r="G1" s="226"/>
      <c r="H1" s="226"/>
      <c r="I1" s="226"/>
      <c r="J1" s="226"/>
      <c r="K1" s="109"/>
      <c r="L1" s="1"/>
      <c r="M1" s="1"/>
      <c r="N1" s="1"/>
      <c r="O1" s="1"/>
      <c r="P1" s="1"/>
    </row>
    <row r="2" spans="1:16" ht="25.15" customHeight="1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109"/>
      <c r="L2" s="1"/>
      <c r="M2" s="1"/>
      <c r="N2" s="1"/>
      <c r="O2" s="1"/>
      <c r="P2" s="1"/>
    </row>
    <row r="3" spans="1:16" ht="25.15" customHeight="1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27"/>
      <c r="K3" s="109"/>
      <c r="L3" s="1"/>
      <c r="M3" s="1"/>
      <c r="N3" s="1"/>
      <c r="O3" s="1"/>
      <c r="P3" s="1"/>
    </row>
    <row r="4" spans="1:16" s="1" customFormat="1" ht="25.15" customHeight="1">
      <c r="D4" s="5">
        <f t="shared" ref="D4:P4" si="0">+D5+D6</f>
        <v>67254</v>
      </c>
      <c r="E4" s="5">
        <f t="shared" si="0"/>
        <v>11466</v>
      </c>
      <c r="F4" s="5">
        <f t="shared" si="0"/>
        <v>12344</v>
      </c>
      <c r="G4" s="5">
        <f t="shared" si="0"/>
        <v>13979</v>
      </c>
      <c r="H4" s="5">
        <f t="shared" si="0"/>
        <v>8453</v>
      </c>
      <c r="I4" s="5">
        <f t="shared" si="0"/>
        <v>13309</v>
      </c>
      <c r="J4" s="5">
        <f t="shared" si="0"/>
        <v>7703</v>
      </c>
      <c r="K4" s="108"/>
      <c r="L4" s="5">
        <f t="shared" si="0"/>
        <v>11466</v>
      </c>
      <c r="M4" s="5">
        <f t="shared" si="0"/>
        <v>8453</v>
      </c>
      <c r="N4" s="5">
        <f t="shared" si="0"/>
        <v>12344</v>
      </c>
      <c r="O4" s="5">
        <f t="shared" si="0"/>
        <v>13309</v>
      </c>
      <c r="P4" s="5">
        <f t="shared" si="0"/>
        <v>13979</v>
      </c>
    </row>
    <row r="5" spans="1:16" ht="25.15" customHeight="1">
      <c r="A5" s="6" t="s">
        <v>2</v>
      </c>
      <c r="D5" s="7">
        <v>34202</v>
      </c>
      <c r="E5" s="5">
        <v>5758</v>
      </c>
      <c r="F5" s="5">
        <v>6230</v>
      </c>
      <c r="G5" s="5">
        <v>7169</v>
      </c>
      <c r="H5" s="5">
        <v>4291</v>
      </c>
      <c r="I5" s="7">
        <v>6854</v>
      </c>
      <c r="J5" s="5">
        <v>3900</v>
      </c>
      <c r="K5" s="143"/>
      <c r="L5" s="5">
        <v>5758</v>
      </c>
      <c r="M5" s="5">
        <v>4291</v>
      </c>
      <c r="N5" s="5">
        <v>6230</v>
      </c>
      <c r="O5" s="7">
        <v>6854</v>
      </c>
      <c r="P5" s="5">
        <v>7169</v>
      </c>
    </row>
    <row r="6" spans="1:16" ht="25.15" customHeight="1">
      <c r="A6" s="6"/>
      <c r="D6" s="7">
        <v>33052</v>
      </c>
      <c r="E6" s="5">
        <v>5708</v>
      </c>
      <c r="F6" s="5">
        <v>6114</v>
      </c>
      <c r="G6" s="5">
        <v>6810</v>
      </c>
      <c r="H6" s="5">
        <v>4162</v>
      </c>
      <c r="I6" s="5">
        <v>6455</v>
      </c>
      <c r="J6" s="5">
        <v>3803</v>
      </c>
      <c r="K6" s="108"/>
      <c r="L6" s="5">
        <v>5708</v>
      </c>
      <c r="M6" s="5">
        <v>4162</v>
      </c>
      <c r="N6" s="5">
        <v>6114</v>
      </c>
      <c r="O6" s="5">
        <v>6455</v>
      </c>
      <c r="P6" s="5">
        <v>6810</v>
      </c>
    </row>
    <row r="7" spans="1:16" s="10" customFormat="1" ht="25.15" customHeight="1">
      <c r="A7" s="221" t="s">
        <v>3</v>
      </c>
      <c r="B7" s="221"/>
      <c r="C7" s="221"/>
      <c r="D7" s="153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10</v>
      </c>
      <c r="L7" s="9" t="s">
        <v>5</v>
      </c>
      <c r="M7" s="9" t="s">
        <v>8</v>
      </c>
      <c r="N7" s="9" t="s">
        <v>6</v>
      </c>
      <c r="O7" s="9" t="s">
        <v>9</v>
      </c>
      <c r="P7" s="9" t="s">
        <v>7</v>
      </c>
    </row>
    <row r="8" spans="1:16" s="10" customFormat="1" ht="25.15" customHeight="1">
      <c r="A8" s="221" t="s">
        <v>11</v>
      </c>
      <c r="B8" s="221"/>
      <c r="C8" s="221"/>
      <c r="D8" s="153">
        <v>3375041006</v>
      </c>
      <c r="E8" s="11">
        <v>3375041002</v>
      </c>
      <c r="F8" s="12">
        <v>3375041003</v>
      </c>
      <c r="G8" s="12">
        <v>3375041004</v>
      </c>
      <c r="H8" s="12">
        <v>3375041006</v>
      </c>
      <c r="I8" s="12">
        <v>3375041008</v>
      </c>
      <c r="J8" s="12">
        <v>3375041010</v>
      </c>
      <c r="K8" s="12">
        <v>3375041010</v>
      </c>
      <c r="L8" s="11">
        <v>3375041002</v>
      </c>
      <c r="M8" s="12">
        <v>3375041006</v>
      </c>
      <c r="N8" s="12">
        <v>3375041003</v>
      </c>
      <c r="O8" s="12">
        <v>3375041008</v>
      </c>
      <c r="P8" s="12">
        <v>3375041004</v>
      </c>
    </row>
    <row r="9" spans="1:16" s="16" customFormat="1" ht="25.15" customHeight="1">
      <c r="A9" s="221" t="s">
        <v>12</v>
      </c>
      <c r="B9" s="221"/>
      <c r="C9" s="221"/>
      <c r="D9" s="153">
        <v>1990</v>
      </c>
      <c r="E9" s="13">
        <v>4750</v>
      </c>
      <c r="F9" s="14">
        <v>42005</v>
      </c>
      <c r="G9" s="15">
        <v>1990</v>
      </c>
      <c r="H9" s="14">
        <v>42005</v>
      </c>
      <c r="I9" s="14">
        <v>42005</v>
      </c>
      <c r="J9" s="14">
        <v>42005</v>
      </c>
      <c r="K9" s="14">
        <v>42005</v>
      </c>
      <c r="L9" s="13">
        <v>4750</v>
      </c>
      <c r="M9" s="14">
        <v>42005</v>
      </c>
      <c r="N9" s="14">
        <v>42005</v>
      </c>
      <c r="O9" s="14">
        <v>42005</v>
      </c>
      <c r="P9" s="15">
        <v>1990</v>
      </c>
    </row>
    <row r="10" spans="1:16" s="16" customFormat="1" ht="25.15" customHeight="1">
      <c r="A10" s="221" t="s">
        <v>13</v>
      </c>
      <c r="B10" s="221"/>
      <c r="C10" s="221"/>
      <c r="D10" s="153" t="s">
        <v>14</v>
      </c>
      <c r="E10" s="17" t="s">
        <v>15</v>
      </c>
      <c r="F10" s="18" t="s">
        <v>15</v>
      </c>
      <c r="G10" s="18" t="s">
        <v>15</v>
      </c>
      <c r="H10" s="18" t="s">
        <v>16</v>
      </c>
      <c r="I10" s="18" t="s">
        <v>15</v>
      </c>
      <c r="J10" s="18" t="s">
        <v>17</v>
      </c>
      <c r="K10" s="18" t="s">
        <v>17</v>
      </c>
      <c r="L10" s="17" t="s">
        <v>15</v>
      </c>
      <c r="M10" s="18" t="s">
        <v>16</v>
      </c>
      <c r="N10" s="18" t="s">
        <v>15</v>
      </c>
      <c r="O10" s="18" t="s">
        <v>15</v>
      </c>
      <c r="P10" s="18" t="s">
        <v>15</v>
      </c>
    </row>
    <row r="11" spans="1:16" s="16" customFormat="1" ht="25.15" customHeight="1">
      <c r="A11" s="221" t="s">
        <v>18</v>
      </c>
      <c r="B11" s="221"/>
      <c r="C11" s="221"/>
      <c r="D11" s="19">
        <v>51135</v>
      </c>
      <c r="E11" s="17">
        <v>51131</v>
      </c>
      <c r="F11" s="15">
        <v>51132</v>
      </c>
      <c r="G11" s="15">
        <v>51141</v>
      </c>
      <c r="H11" s="15">
        <v>51135</v>
      </c>
      <c r="I11" s="15">
        <v>51137</v>
      </c>
      <c r="J11" s="15" t="s">
        <v>19</v>
      </c>
      <c r="K11" s="15" t="s">
        <v>19</v>
      </c>
      <c r="L11" s="17">
        <v>51131</v>
      </c>
      <c r="M11" s="15">
        <v>51134</v>
      </c>
      <c r="N11" s="15">
        <v>51132</v>
      </c>
      <c r="O11" s="15">
        <v>51137</v>
      </c>
      <c r="P11" s="15">
        <v>51141</v>
      </c>
    </row>
    <row r="12" spans="1:16" s="16" customFormat="1" ht="46.15" customHeight="1">
      <c r="A12" s="221" t="s">
        <v>20</v>
      </c>
      <c r="B12" s="221"/>
      <c r="C12" s="221"/>
      <c r="D12" s="153" t="s">
        <v>21</v>
      </c>
      <c r="E12" s="20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10" t="s">
        <v>27</v>
      </c>
      <c r="L12" s="20" t="s">
        <v>22</v>
      </c>
      <c r="M12" s="18" t="s">
        <v>25</v>
      </c>
      <c r="N12" s="18" t="s">
        <v>23</v>
      </c>
      <c r="O12" s="18" t="s">
        <v>26</v>
      </c>
      <c r="P12" s="18" t="s">
        <v>24</v>
      </c>
    </row>
    <row r="13" spans="1:16" s="16" customFormat="1" ht="25.15" customHeight="1">
      <c r="A13" s="221" t="s">
        <v>28</v>
      </c>
      <c r="B13" s="221"/>
      <c r="C13" s="221"/>
      <c r="D13" s="19"/>
      <c r="E13" s="21" t="s">
        <v>29</v>
      </c>
      <c r="F13" s="18" t="s">
        <v>30</v>
      </c>
      <c r="G13" s="22" t="s">
        <v>30</v>
      </c>
      <c r="H13" s="22" t="s">
        <v>30</v>
      </c>
      <c r="I13" s="22" t="s">
        <v>31</v>
      </c>
      <c r="J13" s="22" t="s">
        <v>31</v>
      </c>
      <c r="K13" s="111" t="s">
        <v>31</v>
      </c>
      <c r="L13" s="21" t="s">
        <v>29</v>
      </c>
      <c r="M13" s="22" t="s">
        <v>30</v>
      </c>
      <c r="N13" s="18" t="s">
        <v>30</v>
      </c>
      <c r="O13" s="22" t="s">
        <v>31</v>
      </c>
      <c r="P13" s="22" t="s">
        <v>30</v>
      </c>
    </row>
    <row r="14" spans="1:16" s="25" customFormat="1" ht="25.15" customHeight="1">
      <c r="A14" s="225" t="s">
        <v>32</v>
      </c>
      <c r="B14" s="225"/>
      <c r="C14" s="225"/>
      <c r="D14" s="153" t="s">
        <v>33</v>
      </c>
      <c r="E14" s="23" t="s">
        <v>34</v>
      </c>
      <c r="F14" s="24" t="s">
        <v>35</v>
      </c>
      <c r="G14" s="24" t="s">
        <v>36</v>
      </c>
      <c r="H14" s="24" t="s">
        <v>37</v>
      </c>
      <c r="I14" s="24" t="s">
        <v>38</v>
      </c>
      <c r="J14" s="24" t="s">
        <v>39</v>
      </c>
      <c r="K14" s="112" t="s">
        <v>39</v>
      </c>
      <c r="L14" s="23" t="s">
        <v>368</v>
      </c>
      <c r="M14" s="24" t="s">
        <v>37</v>
      </c>
      <c r="N14" s="24" t="s">
        <v>35</v>
      </c>
      <c r="O14" s="24" t="s">
        <v>38</v>
      </c>
      <c r="P14" s="24" t="s">
        <v>36</v>
      </c>
    </row>
    <row r="15" spans="1:16" s="16" customFormat="1" ht="25.15" customHeight="1">
      <c r="A15" s="221" t="s">
        <v>40</v>
      </c>
      <c r="B15" s="221"/>
      <c r="C15" s="153" t="s">
        <v>41</v>
      </c>
      <c r="D15" s="155" t="s">
        <v>42</v>
      </c>
      <c r="E15" s="26" t="s">
        <v>43</v>
      </c>
      <c r="F15" s="27" t="s">
        <v>44</v>
      </c>
      <c r="G15" s="28" t="s">
        <v>45</v>
      </c>
      <c r="H15" s="28" t="s">
        <v>46</v>
      </c>
      <c r="I15" s="28" t="s">
        <v>47</v>
      </c>
      <c r="J15" s="28" t="s">
        <v>48</v>
      </c>
      <c r="K15" s="113" t="s">
        <v>48</v>
      </c>
      <c r="L15" s="26" t="s">
        <v>369</v>
      </c>
      <c r="M15" s="28" t="s">
        <v>46</v>
      </c>
      <c r="N15" s="27" t="s">
        <v>44</v>
      </c>
      <c r="O15" s="28" t="s">
        <v>47</v>
      </c>
      <c r="P15" s="28" t="s">
        <v>45</v>
      </c>
    </row>
    <row r="16" spans="1:16" s="16" customFormat="1" ht="25.15" customHeight="1">
      <c r="A16" s="221"/>
      <c r="B16" s="221"/>
      <c r="C16" s="153" t="s">
        <v>49</v>
      </c>
      <c r="D16" s="154" t="s">
        <v>50</v>
      </c>
      <c r="E16" s="30" t="s">
        <v>51</v>
      </c>
      <c r="F16" s="27" t="s">
        <v>52</v>
      </c>
      <c r="G16" s="28" t="s">
        <v>53</v>
      </c>
      <c r="H16" s="27" t="s">
        <v>54</v>
      </c>
      <c r="I16" s="28" t="s">
        <v>55</v>
      </c>
      <c r="J16" s="28" t="s">
        <v>56</v>
      </c>
      <c r="K16" s="113" t="s">
        <v>56</v>
      </c>
      <c r="L16" s="30" t="s">
        <v>51</v>
      </c>
      <c r="M16" s="27" t="s">
        <v>54</v>
      </c>
      <c r="N16" s="27" t="s">
        <v>52</v>
      </c>
      <c r="O16" s="28" t="s">
        <v>55</v>
      </c>
      <c r="P16" s="28" t="s">
        <v>53</v>
      </c>
    </row>
    <row r="17" spans="1:16" s="16" customFormat="1" ht="25.15" customHeight="1">
      <c r="A17" s="221"/>
      <c r="B17" s="221"/>
      <c r="C17" s="153" t="s">
        <v>57</v>
      </c>
      <c r="D17" s="154" t="s">
        <v>58</v>
      </c>
      <c r="E17" s="30" t="s">
        <v>59</v>
      </c>
      <c r="F17" s="27" t="s">
        <v>60</v>
      </c>
      <c r="G17" s="28" t="s">
        <v>61</v>
      </c>
      <c r="H17" s="27" t="s">
        <v>62</v>
      </c>
      <c r="I17" s="28" t="s">
        <v>63</v>
      </c>
      <c r="J17" s="28" t="s">
        <v>55</v>
      </c>
      <c r="K17" s="113" t="s">
        <v>55</v>
      </c>
      <c r="L17" s="30" t="s">
        <v>59</v>
      </c>
      <c r="M17" s="27" t="s">
        <v>62</v>
      </c>
      <c r="N17" s="27" t="s">
        <v>60</v>
      </c>
      <c r="O17" s="28" t="s">
        <v>63</v>
      </c>
      <c r="P17" s="28" t="s">
        <v>61</v>
      </c>
    </row>
    <row r="18" spans="1:16" s="16" customFormat="1" ht="25.15" customHeight="1">
      <c r="A18" s="221"/>
      <c r="B18" s="221"/>
      <c r="C18" s="153" t="s">
        <v>64</v>
      </c>
      <c r="D18" s="154" t="s">
        <v>65</v>
      </c>
      <c r="E18" s="26" t="s">
        <v>66</v>
      </c>
      <c r="F18" s="28" t="s">
        <v>63</v>
      </c>
      <c r="G18" s="27" t="s">
        <v>67</v>
      </c>
      <c r="H18" s="28" t="s">
        <v>68</v>
      </c>
      <c r="I18" s="28" t="s">
        <v>69</v>
      </c>
      <c r="J18" s="28" t="s">
        <v>70</v>
      </c>
      <c r="K18" s="113" t="s">
        <v>70</v>
      </c>
      <c r="L18" s="26" t="s">
        <v>66</v>
      </c>
      <c r="M18" s="28" t="s">
        <v>68</v>
      </c>
      <c r="N18" s="28" t="s">
        <v>63</v>
      </c>
      <c r="O18" s="28" t="s">
        <v>69</v>
      </c>
      <c r="P18" s="27" t="s">
        <v>67</v>
      </c>
    </row>
    <row r="19" spans="1:16" s="16" customFormat="1" ht="25.15" customHeight="1">
      <c r="A19" s="221" t="s">
        <v>71</v>
      </c>
      <c r="B19" s="221"/>
      <c r="C19" s="153" t="s">
        <v>72</v>
      </c>
      <c r="D19" s="31"/>
      <c r="E19" s="26" t="s">
        <v>73</v>
      </c>
      <c r="F19" s="28" t="s">
        <v>74</v>
      </c>
      <c r="G19" s="28" t="s">
        <v>75</v>
      </c>
      <c r="H19" s="28" t="s">
        <v>76</v>
      </c>
      <c r="I19" s="28" t="s">
        <v>77</v>
      </c>
      <c r="J19" s="28" t="s">
        <v>78</v>
      </c>
      <c r="K19" s="113" t="s">
        <v>78</v>
      </c>
      <c r="L19" s="26" t="s">
        <v>73</v>
      </c>
      <c r="M19" s="28" t="s">
        <v>76</v>
      </c>
      <c r="N19" s="28" t="s">
        <v>74</v>
      </c>
      <c r="O19" s="28" t="s">
        <v>77</v>
      </c>
      <c r="P19" s="28" t="s">
        <v>75</v>
      </c>
    </row>
    <row r="20" spans="1:16" s="16" customFormat="1" ht="25.15" customHeight="1">
      <c r="A20" s="221"/>
      <c r="B20" s="221"/>
      <c r="C20" s="156" t="s">
        <v>79</v>
      </c>
      <c r="D20" s="28" t="s">
        <v>80</v>
      </c>
      <c r="E20" s="26" t="s">
        <v>74</v>
      </c>
      <c r="F20" s="28" t="s">
        <v>80</v>
      </c>
      <c r="G20" s="28" t="s">
        <v>81</v>
      </c>
      <c r="H20" s="28" t="s">
        <v>74</v>
      </c>
      <c r="I20" s="28" t="s">
        <v>81</v>
      </c>
      <c r="J20" s="28" t="s">
        <v>74</v>
      </c>
      <c r="K20" s="113" t="s">
        <v>74</v>
      </c>
      <c r="L20" s="26" t="s">
        <v>74</v>
      </c>
      <c r="M20" s="28" t="s">
        <v>74</v>
      </c>
      <c r="N20" s="28" t="s">
        <v>80</v>
      </c>
      <c r="O20" s="28" t="s">
        <v>81</v>
      </c>
      <c r="P20" s="28" t="s">
        <v>81</v>
      </c>
    </row>
    <row r="21" spans="1:16" s="16" customFormat="1" ht="25.15" customHeight="1">
      <c r="A21" s="221"/>
      <c r="B21" s="221"/>
      <c r="C21" s="156" t="s">
        <v>82</v>
      </c>
      <c r="D21" s="28" t="s">
        <v>74</v>
      </c>
      <c r="E21" s="26" t="s">
        <v>74</v>
      </c>
      <c r="F21" s="28" t="s">
        <v>83</v>
      </c>
      <c r="G21" s="28" t="s">
        <v>81</v>
      </c>
      <c r="H21" s="28" t="s">
        <v>84</v>
      </c>
      <c r="I21" s="28" t="s">
        <v>81</v>
      </c>
      <c r="J21" s="28" t="s">
        <v>74</v>
      </c>
      <c r="K21" s="113" t="s">
        <v>74</v>
      </c>
      <c r="L21" s="26" t="s">
        <v>74</v>
      </c>
      <c r="M21" s="28" t="s">
        <v>377</v>
      </c>
      <c r="N21" s="28" t="s">
        <v>83</v>
      </c>
      <c r="O21" s="28" t="s">
        <v>81</v>
      </c>
      <c r="P21" s="28" t="s">
        <v>81</v>
      </c>
    </row>
    <row r="22" spans="1:16" s="16" customFormat="1" ht="25.15" customHeight="1">
      <c r="A22" s="221"/>
      <c r="B22" s="221"/>
      <c r="C22" s="153" t="s">
        <v>85</v>
      </c>
      <c r="D22" s="154" t="s">
        <v>86</v>
      </c>
      <c r="E22" s="26" t="s">
        <v>87</v>
      </c>
      <c r="F22" s="28" t="s">
        <v>87</v>
      </c>
      <c r="G22" s="27" t="s">
        <v>88</v>
      </c>
      <c r="H22" s="28" t="s">
        <v>84</v>
      </c>
      <c r="I22" s="28" t="s">
        <v>89</v>
      </c>
      <c r="J22" s="28" t="s">
        <v>90</v>
      </c>
      <c r="K22" s="113" t="s">
        <v>90</v>
      </c>
      <c r="L22" s="26" t="s">
        <v>87</v>
      </c>
      <c r="M22" s="28" t="s">
        <v>84</v>
      </c>
      <c r="N22" s="28" t="s">
        <v>87</v>
      </c>
      <c r="O22" s="28" t="s">
        <v>89</v>
      </c>
      <c r="P22" s="27" t="s">
        <v>88</v>
      </c>
    </row>
    <row r="23" spans="1:16" s="16" customFormat="1" ht="25.15" customHeight="1">
      <c r="A23" s="221" t="s">
        <v>91</v>
      </c>
      <c r="B23" s="221"/>
      <c r="C23" s="221"/>
      <c r="D23" s="33">
        <f t="shared" ref="D23:D55" si="1">SUM(E23:J23)</f>
        <v>19826</v>
      </c>
      <c r="E23" s="34">
        <v>3602</v>
      </c>
      <c r="F23" s="35">
        <v>3839</v>
      </c>
      <c r="G23" s="35">
        <v>4145</v>
      </c>
      <c r="H23" s="35">
        <v>1984</v>
      </c>
      <c r="I23" s="35">
        <v>3935</v>
      </c>
      <c r="J23" s="35">
        <v>2321</v>
      </c>
      <c r="K23" s="114">
        <v>2321</v>
      </c>
      <c r="L23" s="34">
        <v>3602</v>
      </c>
      <c r="M23" s="35">
        <v>2646</v>
      </c>
      <c r="N23" s="35">
        <v>3854</v>
      </c>
      <c r="O23" s="35">
        <v>3928</v>
      </c>
      <c r="P23" s="35">
        <v>4145</v>
      </c>
    </row>
    <row r="24" spans="1:16" s="16" customFormat="1" ht="25.15" customHeight="1">
      <c r="A24" s="221" t="s">
        <v>92</v>
      </c>
      <c r="B24" s="221" t="s">
        <v>93</v>
      </c>
      <c r="C24" s="221"/>
      <c r="D24" s="33">
        <f t="shared" si="1"/>
        <v>34034</v>
      </c>
      <c r="E24" s="34">
        <v>5764</v>
      </c>
      <c r="F24" s="35">
        <v>6176</v>
      </c>
      <c r="G24" s="35">
        <v>7209</v>
      </c>
      <c r="H24" s="35">
        <v>4291</v>
      </c>
      <c r="I24" s="35">
        <v>6694</v>
      </c>
      <c r="J24" s="35">
        <v>3900</v>
      </c>
      <c r="K24" s="114">
        <v>3953</v>
      </c>
      <c r="L24" s="34">
        <v>5793</v>
      </c>
      <c r="M24" s="35">
        <v>4264</v>
      </c>
      <c r="N24" s="35">
        <v>6205</v>
      </c>
      <c r="O24" s="35">
        <v>6665</v>
      </c>
      <c r="P24" s="35">
        <v>7239</v>
      </c>
    </row>
    <row r="25" spans="1:16" s="16" customFormat="1" ht="25.15" customHeight="1">
      <c r="A25" s="221"/>
      <c r="B25" s="221" t="s">
        <v>94</v>
      </c>
      <c r="C25" s="221"/>
      <c r="D25" s="33">
        <f t="shared" si="1"/>
        <v>32964</v>
      </c>
      <c r="E25" s="34">
        <v>5720</v>
      </c>
      <c r="F25" s="35">
        <v>6101</v>
      </c>
      <c r="G25" s="35">
        <v>6863</v>
      </c>
      <c r="H25" s="35">
        <v>4162</v>
      </c>
      <c r="I25" s="35">
        <v>6315</v>
      </c>
      <c r="J25" s="35">
        <v>3803</v>
      </c>
      <c r="K25" s="114">
        <v>3844</v>
      </c>
      <c r="L25" s="34">
        <v>5744</v>
      </c>
      <c r="M25" s="35">
        <v>4092</v>
      </c>
      <c r="N25" s="35">
        <v>6111</v>
      </c>
      <c r="O25" s="35">
        <v>6646</v>
      </c>
      <c r="P25" s="35">
        <v>6895</v>
      </c>
    </row>
    <row r="26" spans="1:16" s="16" customFormat="1" ht="25.15" customHeight="1">
      <c r="A26" s="221"/>
      <c r="B26" s="221" t="s">
        <v>95</v>
      </c>
      <c r="C26" s="156" t="s">
        <v>96</v>
      </c>
      <c r="D26" s="33">
        <f t="shared" si="1"/>
        <v>16376</v>
      </c>
      <c r="E26" s="36">
        <v>2755</v>
      </c>
      <c r="F26" s="37">
        <v>2956</v>
      </c>
      <c r="G26" s="38">
        <v>3606</v>
      </c>
      <c r="H26" s="38">
        <v>2136</v>
      </c>
      <c r="I26" s="38">
        <v>3029</v>
      </c>
      <c r="J26" s="38">
        <v>1894</v>
      </c>
      <c r="K26" s="115">
        <v>1971</v>
      </c>
      <c r="L26" s="36">
        <v>2842</v>
      </c>
      <c r="M26" s="38">
        <v>2872</v>
      </c>
      <c r="N26" s="37">
        <v>3043</v>
      </c>
      <c r="O26" s="38">
        <v>3129</v>
      </c>
      <c r="P26" s="38">
        <v>3723</v>
      </c>
    </row>
    <row r="27" spans="1:16" s="16" customFormat="1" ht="25.15" customHeight="1">
      <c r="A27" s="221"/>
      <c r="B27" s="221"/>
      <c r="C27" s="156" t="s">
        <v>97</v>
      </c>
      <c r="D27" s="33">
        <f t="shared" si="1"/>
        <v>47468</v>
      </c>
      <c r="E27" s="36">
        <v>8162</v>
      </c>
      <c r="F27" s="37">
        <v>8715</v>
      </c>
      <c r="G27" s="38">
        <v>9832</v>
      </c>
      <c r="H27" s="38">
        <v>5924</v>
      </c>
      <c r="I27" s="38">
        <v>9432</v>
      </c>
      <c r="J27" s="38">
        <v>5403</v>
      </c>
      <c r="K27" s="115">
        <v>5421</v>
      </c>
      <c r="L27" s="36">
        <v>8162</v>
      </c>
      <c r="M27" s="38">
        <v>5436</v>
      </c>
      <c r="N27" s="37">
        <v>8655</v>
      </c>
      <c r="O27" s="38">
        <v>9532</v>
      </c>
      <c r="P27" s="38">
        <v>9777</v>
      </c>
    </row>
    <row r="28" spans="1:16" s="16" customFormat="1" ht="25.15" customHeight="1">
      <c r="A28" s="221"/>
      <c r="B28" s="221"/>
      <c r="C28" s="156" t="s">
        <v>98</v>
      </c>
      <c r="D28" s="33">
        <f t="shared" si="1"/>
        <v>3154</v>
      </c>
      <c r="E28" s="36">
        <v>567</v>
      </c>
      <c r="F28" s="37">
        <v>606</v>
      </c>
      <c r="G28" s="38">
        <v>634</v>
      </c>
      <c r="H28" s="38">
        <v>393</v>
      </c>
      <c r="I28" s="38">
        <v>548</v>
      </c>
      <c r="J28" s="38">
        <v>406</v>
      </c>
      <c r="K28" s="114">
        <v>405</v>
      </c>
      <c r="L28" s="36">
        <v>532</v>
      </c>
      <c r="M28" s="38">
        <v>196</v>
      </c>
      <c r="N28" s="37">
        <v>618</v>
      </c>
      <c r="O28" s="38">
        <v>650</v>
      </c>
      <c r="P28" s="38">
        <v>634</v>
      </c>
    </row>
    <row r="29" spans="1:16" s="16" customFormat="1" ht="25.15" customHeight="1">
      <c r="A29" s="221"/>
      <c r="B29" s="221"/>
      <c r="C29" s="156" t="s">
        <v>99</v>
      </c>
      <c r="D29" s="33">
        <f t="shared" si="1"/>
        <v>66998</v>
      </c>
      <c r="E29" s="34">
        <f t="shared" ref="E29:L29" si="2">SUM(E26:E28)</f>
        <v>11484</v>
      </c>
      <c r="F29" s="35">
        <f t="shared" si="2"/>
        <v>12277</v>
      </c>
      <c r="G29" s="35">
        <f t="shared" si="2"/>
        <v>14072</v>
      </c>
      <c r="H29" s="35">
        <f t="shared" si="2"/>
        <v>8453</v>
      </c>
      <c r="I29" s="35">
        <f t="shared" si="2"/>
        <v>13009</v>
      </c>
      <c r="J29" s="35">
        <f t="shared" si="2"/>
        <v>7703</v>
      </c>
      <c r="K29" s="33">
        <f>SUM(K26:K28)</f>
        <v>7797</v>
      </c>
      <c r="L29" s="34">
        <f t="shared" si="2"/>
        <v>11536</v>
      </c>
      <c r="M29" s="35">
        <f>SUM(M26:M28)</f>
        <v>8504</v>
      </c>
      <c r="N29" s="35">
        <f t="shared" ref="N29:P29" si="3">SUM(N26:N28)</f>
        <v>12316</v>
      </c>
      <c r="O29" s="35">
        <f t="shared" si="3"/>
        <v>13311</v>
      </c>
      <c r="P29" s="35">
        <f t="shared" si="3"/>
        <v>14134</v>
      </c>
    </row>
    <row r="30" spans="1:16" ht="25.15" customHeight="1">
      <c r="A30" s="221" t="s">
        <v>100</v>
      </c>
      <c r="B30" s="221"/>
      <c r="C30" s="156" t="s">
        <v>101</v>
      </c>
      <c r="D30" s="33">
        <f t="shared" si="1"/>
        <v>692</v>
      </c>
      <c r="E30" s="34">
        <v>41</v>
      </c>
      <c r="F30" s="35">
        <v>90</v>
      </c>
      <c r="G30" s="35">
        <v>328</v>
      </c>
      <c r="H30" s="35">
        <v>80</v>
      </c>
      <c r="I30" s="35">
        <v>87</v>
      </c>
      <c r="J30" s="35">
        <v>66</v>
      </c>
      <c r="K30" s="114">
        <v>60</v>
      </c>
      <c r="L30" s="34">
        <v>39</v>
      </c>
      <c r="M30" s="35">
        <v>79</v>
      </c>
      <c r="N30" s="35">
        <v>89</v>
      </c>
      <c r="O30" s="35">
        <v>87</v>
      </c>
      <c r="P30" s="35">
        <v>328</v>
      </c>
    </row>
    <row r="31" spans="1:16" ht="25.15" customHeight="1">
      <c r="A31" s="221"/>
      <c r="B31" s="221"/>
      <c r="C31" s="156" t="s">
        <v>102</v>
      </c>
      <c r="D31" s="33">
        <f t="shared" si="1"/>
        <v>39</v>
      </c>
      <c r="E31" s="36">
        <v>0</v>
      </c>
      <c r="F31" s="39">
        <v>7</v>
      </c>
      <c r="G31" s="38">
        <v>1</v>
      </c>
      <c r="H31" s="38">
        <v>7</v>
      </c>
      <c r="I31" s="38">
        <v>15</v>
      </c>
      <c r="J31" s="38">
        <v>9</v>
      </c>
      <c r="K31" s="115">
        <v>10</v>
      </c>
      <c r="L31" s="36">
        <v>0</v>
      </c>
      <c r="M31" s="38">
        <v>7</v>
      </c>
      <c r="N31" s="39">
        <v>7</v>
      </c>
      <c r="O31" s="38">
        <v>15</v>
      </c>
      <c r="P31" s="38">
        <v>1</v>
      </c>
    </row>
    <row r="32" spans="1:16" ht="25.15" customHeight="1">
      <c r="A32" s="221"/>
      <c r="B32" s="221"/>
      <c r="C32" s="156" t="s">
        <v>103</v>
      </c>
      <c r="D32" s="40">
        <f t="shared" si="1"/>
        <v>2018</v>
      </c>
      <c r="E32" s="41">
        <v>0</v>
      </c>
      <c r="F32" s="42">
        <v>14</v>
      </c>
      <c r="G32" s="42" t="s">
        <v>104</v>
      </c>
      <c r="H32" s="42">
        <v>2004</v>
      </c>
      <c r="I32" s="42">
        <v>0</v>
      </c>
      <c r="J32" s="42">
        <v>0</v>
      </c>
      <c r="K32" s="116">
        <v>433</v>
      </c>
      <c r="L32" s="41">
        <v>291</v>
      </c>
      <c r="M32" s="42">
        <v>598</v>
      </c>
      <c r="N32" s="42">
        <v>14</v>
      </c>
      <c r="O32" s="42">
        <v>0</v>
      </c>
      <c r="P32" s="42" t="s">
        <v>104</v>
      </c>
    </row>
    <row r="33" spans="1:16" ht="25.15" customHeight="1">
      <c r="A33" s="221"/>
      <c r="B33" s="221"/>
      <c r="C33" s="156" t="s">
        <v>105</v>
      </c>
      <c r="D33" s="40">
        <f t="shared" si="1"/>
        <v>7586</v>
      </c>
      <c r="E33" s="41">
        <v>2918</v>
      </c>
      <c r="F33" s="42">
        <v>615</v>
      </c>
      <c r="G33" s="42">
        <v>2885</v>
      </c>
      <c r="H33" s="42">
        <v>0</v>
      </c>
      <c r="I33" s="42">
        <v>1073</v>
      </c>
      <c r="J33" s="42">
        <v>95</v>
      </c>
      <c r="K33" s="116">
        <v>0</v>
      </c>
      <c r="L33" s="41">
        <v>2918</v>
      </c>
      <c r="M33" s="42">
        <v>0</v>
      </c>
      <c r="N33" s="42">
        <v>611</v>
      </c>
      <c r="O33" s="42">
        <v>1073</v>
      </c>
      <c r="P33" s="42">
        <v>2885</v>
      </c>
    </row>
    <row r="34" spans="1:16" ht="25.15" customHeight="1">
      <c r="A34" s="221"/>
      <c r="B34" s="221"/>
      <c r="C34" s="156" t="s">
        <v>106</v>
      </c>
      <c r="D34" s="33">
        <f t="shared" si="1"/>
        <v>7917</v>
      </c>
      <c r="E34" s="36">
        <v>1622</v>
      </c>
      <c r="F34" s="37">
        <f>1416+205</f>
        <v>1621</v>
      </c>
      <c r="G34" s="38">
        <v>3034</v>
      </c>
      <c r="H34" s="38">
        <v>0</v>
      </c>
      <c r="I34" s="38">
        <v>1169</v>
      </c>
      <c r="J34" s="38">
        <v>471</v>
      </c>
      <c r="K34" s="115">
        <v>1080</v>
      </c>
      <c r="L34" s="36">
        <v>1622</v>
      </c>
      <c r="M34" s="38">
        <v>0</v>
      </c>
      <c r="N34" s="37">
        <f>1411+205</f>
        <v>1616</v>
      </c>
      <c r="O34" s="38">
        <v>1469</v>
      </c>
      <c r="P34" s="38">
        <v>3034</v>
      </c>
    </row>
    <row r="35" spans="1:16" ht="25.15" customHeight="1">
      <c r="A35" s="221"/>
      <c r="B35" s="221"/>
      <c r="C35" s="156" t="s">
        <v>107</v>
      </c>
      <c r="D35" s="33">
        <f t="shared" si="1"/>
        <v>33</v>
      </c>
      <c r="E35" s="36">
        <v>9</v>
      </c>
      <c r="F35" s="37"/>
      <c r="G35" s="38">
        <v>3</v>
      </c>
      <c r="H35" s="38">
        <v>10</v>
      </c>
      <c r="I35" s="38">
        <v>11</v>
      </c>
      <c r="J35" s="38">
        <v>0</v>
      </c>
      <c r="K35" s="115">
        <v>52</v>
      </c>
      <c r="L35" s="36">
        <v>9</v>
      </c>
      <c r="M35" s="38">
        <v>1</v>
      </c>
      <c r="N35" s="37">
        <v>0</v>
      </c>
      <c r="O35" s="38">
        <v>11</v>
      </c>
      <c r="P35" s="38">
        <v>3</v>
      </c>
    </row>
    <row r="36" spans="1:16" ht="25.15" customHeight="1">
      <c r="A36" s="221"/>
      <c r="B36" s="221"/>
      <c r="C36" s="156" t="s">
        <v>108</v>
      </c>
      <c r="D36" s="33">
        <f t="shared" si="1"/>
        <v>1224</v>
      </c>
      <c r="E36" s="34">
        <v>6</v>
      </c>
      <c r="F36" s="35">
        <f>177+4</f>
        <v>181</v>
      </c>
      <c r="G36" s="35">
        <v>435</v>
      </c>
      <c r="H36" s="35">
        <v>119</v>
      </c>
      <c r="I36" s="35">
        <v>483</v>
      </c>
      <c r="J36" s="35">
        <v>0</v>
      </c>
      <c r="K36" s="114">
        <v>93</v>
      </c>
      <c r="L36" s="34">
        <v>6</v>
      </c>
      <c r="M36" s="35">
        <v>19</v>
      </c>
      <c r="N36" s="35">
        <v>0</v>
      </c>
      <c r="O36" s="35">
        <v>483</v>
      </c>
      <c r="P36" s="35">
        <v>435</v>
      </c>
    </row>
    <row r="37" spans="1:16" ht="25.15" customHeight="1">
      <c r="A37" s="221"/>
      <c r="B37" s="221"/>
      <c r="C37" s="156" t="s">
        <v>110</v>
      </c>
      <c r="D37" s="33">
        <f t="shared" si="1"/>
        <v>4155</v>
      </c>
      <c r="E37" s="36">
        <v>7</v>
      </c>
      <c r="F37" s="39">
        <v>4</v>
      </c>
      <c r="G37" s="38">
        <v>17</v>
      </c>
      <c r="H37" s="38">
        <v>4049</v>
      </c>
      <c r="I37" s="38">
        <v>25</v>
      </c>
      <c r="J37" s="38">
        <v>53</v>
      </c>
      <c r="K37" s="115">
        <v>52</v>
      </c>
      <c r="L37" s="36">
        <v>7</v>
      </c>
      <c r="M37" s="38">
        <v>9</v>
      </c>
      <c r="N37" s="39">
        <v>0</v>
      </c>
      <c r="O37" s="38">
        <v>25</v>
      </c>
      <c r="P37" s="38">
        <v>17</v>
      </c>
    </row>
    <row r="38" spans="1:16" ht="25.15" customHeight="1">
      <c r="A38" s="221"/>
      <c r="B38" s="221"/>
      <c r="C38" s="156" t="s">
        <v>109</v>
      </c>
      <c r="D38" s="33">
        <f t="shared" si="1"/>
        <v>148</v>
      </c>
      <c r="E38" s="36">
        <v>15</v>
      </c>
      <c r="F38" s="39">
        <v>17</v>
      </c>
      <c r="G38" s="38">
        <v>54</v>
      </c>
      <c r="H38" s="38">
        <v>15</v>
      </c>
      <c r="I38" s="38">
        <v>38</v>
      </c>
      <c r="J38" s="38">
        <v>9</v>
      </c>
      <c r="K38" s="115">
        <v>8</v>
      </c>
      <c r="L38" s="36">
        <v>15</v>
      </c>
      <c r="M38" s="38">
        <v>15</v>
      </c>
      <c r="N38" s="39">
        <v>39</v>
      </c>
      <c r="O38" s="38">
        <v>38</v>
      </c>
      <c r="P38" s="38">
        <v>54</v>
      </c>
    </row>
    <row r="39" spans="1:16" ht="25.15" customHeight="1">
      <c r="A39" s="221"/>
      <c r="B39" s="221"/>
      <c r="C39" s="156" t="s">
        <v>110</v>
      </c>
      <c r="D39" s="33">
        <f t="shared" si="1"/>
        <v>138</v>
      </c>
      <c r="E39" s="36">
        <v>0</v>
      </c>
      <c r="F39" s="37">
        <v>6</v>
      </c>
      <c r="G39" s="38">
        <v>112</v>
      </c>
      <c r="H39" s="38">
        <v>3</v>
      </c>
      <c r="I39" s="38">
        <v>12</v>
      </c>
      <c r="J39" s="38">
        <v>5</v>
      </c>
      <c r="K39" s="115">
        <v>8</v>
      </c>
      <c r="L39" s="36">
        <v>1</v>
      </c>
      <c r="M39" s="38">
        <v>3</v>
      </c>
      <c r="N39" s="37">
        <v>0</v>
      </c>
      <c r="O39" s="38">
        <v>12</v>
      </c>
      <c r="P39" s="38">
        <v>112</v>
      </c>
    </row>
    <row r="40" spans="1:16" ht="25.15" customHeight="1">
      <c r="A40" s="221"/>
      <c r="B40" s="221"/>
      <c r="C40" s="156" t="s">
        <v>111</v>
      </c>
      <c r="D40" s="33">
        <f t="shared" si="1"/>
        <v>22</v>
      </c>
      <c r="E40" s="36">
        <v>0</v>
      </c>
      <c r="F40" s="37">
        <v>0</v>
      </c>
      <c r="G40" s="38">
        <v>0</v>
      </c>
      <c r="H40" s="38">
        <v>18</v>
      </c>
      <c r="I40" s="38">
        <v>4</v>
      </c>
      <c r="J40" s="38">
        <v>0</v>
      </c>
      <c r="K40" s="115">
        <v>0</v>
      </c>
      <c r="L40" s="36">
        <v>0</v>
      </c>
      <c r="M40" s="38">
        <v>18</v>
      </c>
      <c r="N40" s="37">
        <v>0</v>
      </c>
      <c r="O40" s="38">
        <v>4</v>
      </c>
      <c r="P40" s="38">
        <v>0</v>
      </c>
    </row>
    <row r="41" spans="1:16" ht="25.15" customHeight="1">
      <c r="A41" s="221"/>
      <c r="B41" s="221"/>
      <c r="C41" s="156" t="s">
        <v>112</v>
      </c>
      <c r="D41" s="33">
        <f t="shared" si="1"/>
        <v>7922</v>
      </c>
      <c r="E41" s="36">
        <v>0</v>
      </c>
      <c r="F41" s="37">
        <v>2828</v>
      </c>
      <c r="G41" s="38">
        <v>0</v>
      </c>
      <c r="H41" s="36">
        <v>2114</v>
      </c>
      <c r="I41" s="38">
        <v>2869</v>
      </c>
      <c r="J41" s="36">
        <v>111</v>
      </c>
      <c r="K41" s="117">
        <v>111</v>
      </c>
      <c r="L41" s="36">
        <v>0</v>
      </c>
      <c r="M41" s="36">
        <v>2152</v>
      </c>
      <c r="N41" s="37">
        <v>2879</v>
      </c>
      <c r="O41" s="38">
        <v>2869</v>
      </c>
      <c r="P41" s="38">
        <v>0</v>
      </c>
    </row>
    <row r="42" spans="1:16" ht="25.15" customHeight="1">
      <c r="A42" s="221"/>
      <c r="B42" s="221"/>
      <c r="C42" s="156" t="s">
        <v>113</v>
      </c>
      <c r="D42" s="33">
        <f t="shared" si="1"/>
        <v>3679</v>
      </c>
      <c r="E42" s="36">
        <v>69</v>
      </c>
      <c r="F42" s="37">
        <v>22</v>
      </c>
      <c r="G42" s="38">
        <v>495</v>
      </c>
      <c r="H42" s="38">
        <v>33</v>
      </c>
      <c r="I42" s="38">
        <v>3006</v>
      </c>
      <c r="J42" s="38">
        <v>54</v>
      </c>
      <c r="K42" s="115">
        <v>54</v>
      </c>
      <c r="L42" s="36">
        <v>69</v>
      </c>
      <c r="M42" s="38">
        <v>33</v>
      </c>
      <c r="N42" s="37">
        <v>22</v>
      </c>
      <c r="O42" s="38">
        <v>3006</v>
      </c>
      <c r="P42" s="38">
        <v>495</v>
      </c>
    </row>
    <row r="43" spans="1:16" ht="25.15" customHeight="1">
      <c r="A43" s="221" t="s">
        <v>114</v>
      </c>
      <c r="B43" s="221" t="s">
        <v>115</v>
      </c>
      <c r="C43" s="156" t="s">
        <v>116</v>
      </c>
      <c r="D43" s="33">
        <f t="shared" si="1"/>
        <v>9430</v>
      </c>
      <c r="E43" s="34">
        <v>362</v>
      </c>
      <c r="F43" s="35">
        <v>1271</v>
      </c>
      <c r="G43" s="35">
        <v>3210</v>
      </c>
      <c r="H43" s="35">
        <v>2815</v>
      </c>
      <c r="I43" s="35">
        <v>1466</v>
      </c>
      <c r="J43" s="35">
        <v>306</v>
      </c>
      <c r="K43" s="114">
        <v>306</v>
      </c>
      <c r="L43" s="34">
        <v>362</v>
      </c>
      <c r="M43" s="35">
        <v>2815</v>
      </c>
      <c r="N43" s="35">
        <v>1262</v>
      </c>
      <c r="O43" s="35">
        <v>1466</v>
      </c>
      <c r="P43" s="35">
        <v>3210</v>
      </c>
    </row>
    <row r="44" spans="1:16" ht="25.15" customHeight="1">
      <c r="A44" s="221"/>
      <c r="B44" s="221"/>
      <c r="C44" s="156" t="s">
        <v>117</v>
      </c>
      <c r="D44" s="33">
        <f t="shared" si="1"/>
        <v>20886</v>
      </c>
      <c r="E44" s="36">
        <v>2909</v>
      </c>
      <c r="F44" s="37">
        <v>2992</v>
      </c>
      <c r="G44" s="38">
        <v>5708</v>
      </c>
      <c r="H44" s="38">
        <v>2042</v>
      </c>
      <c r="I44" s="38">
        <v>4062</v>
      </c>
      <c r="J44" s="38">
        <v>3173</v>
      </c>
      <c r="K44" s="115">
        <v>3173</v>
      </c>
      <c r="L44" s="36">
        <v>2909</v>
      </c>
      <c r="M44" s="38">
        <v>2042</v>
      </c>
      <c r="N44" s="37">
        <v>2987</v>
      </c>
      <c r="O44" s="38">
        <v>4062</v>
      </c>
      <c r="P44" s="38">
        <v>5708</v>
      </c>
    </row>
    <row r="45" spans="1:16" ht="25.15" customHeight="1">
      <c r="A45" s="221"/>
      <c r="B45" s="221"/>
      <c r="C45" s="156" t="s">
        <v>118</v>
      </c>
      <c r="D45" s="33">
        <f t="shared" si="1"/>
        <v>12514</v>
      </c>
      <c r="E45" s="36">
        <v>2229</v>
      </c>
      <c r="F45" s="37">
        <v>2249</v>
      </c>
      <c r="G45" s="38">
        <v>2608</v>
      </c>
      <c r="H45" s="38">
        <v>1598</v>
      </c>
      <c r="I45" s="38">
        <v>2367</v>
      </c>
      <c r="J45" s="38">
        <v>1463</v>
      </c>
      <c r="K45" s="115">
        <v>1463</v>
      </c>
      <c r="L45" s="36">
        <v>2229</v>
      </c>
      <c r="M45" s="38">
        <v>1598</v>
      </c>
      <c r="N45" s="37">
        <v>2253</v>
      </c>
      <c r="O45" s="38">
        <v>2357</v>
      </c>
      <c r="P45" s="38">
        <v>2608</v>
      </c>
    </row>
    <row r="46" spans="1:16" ht="25.15" customHeight="1">
      <c r="A46" s="221"/>
      <c r="B46" s="221"/>
      <c r="C46" s="43" t="s">
        <v>119</v>
      </c>
      <c r="D46" s="33">
        <f t="shared" si="1"/>
        <v>10820</v>
      </c>
      <c r="E46" s="36">
        <v>1943</v>
      </c>
      <c r="F46" s="37">
        <v>2377</v>
      </c>
      <c r="G46" s="38">
        <v>1903</v>
      </c>
      <c r="H46" s="38">
        <v>1408</v>
      </c>
      <c r="I46" s="38">
        <v>2192</v>
      </c>
      <c r="J46" s="38">
        <v>997</v>
      </c>
      <c r="K46" s="115">
        <v>997</v>
      </c>
      <c r="L46" s="36">
        <v>1943</v>
      </c>
      <c r="M46" s="38">
        <v>1402</v>
      </c>
      <c r="N46" s="37">
        <v>2366</v>
      </c>
      <c r="O46" s="38">
        <v>2192</v>
      </c>
      <c r="P46" s="38">
        <v>1903</v>
      </c>
    </row>
    <row r="47" spans="1:16" ht="25.15" customHeight="1">
      <c r="A47" s="221"/>
      <c r="B47" s="221"/>
      <c r="C47" s="156" t="s">
        <v>120</v>
      </c>
      <c r="D47" s="33">
        <f t="shared" si="1"/>
        <v>746</v>
      </c>
      <c r="E47" s="36">
        <v>120</v>
      </c>
      <c r="F47" s="37">
        <v>168</v>
      </c>
      <c r="G47" s="38">
        <v>135</v>
      </c>
      <c r="H47" s="38">
        <v>116</v>
      </c>
      <c r="I47" s="38">
        <v>124</v>
      </c>
      <c r="J47" s="38">
        <v>83</v>
      </c>
      <c r="K47" s="115">
        <v>83</v>
      </c>
      <c r="L47" s="36">
        <v>120</v>
      </c>
      <c r="M47" s="38">
        <v>116</v>
      </c>
      <c r="N47" s="37">
        <v>170</v>
      </c>
      <c r="O47" s="38">
        <v>124</v>
      </c>
      <c r="P47" s="38">
        <v>135</v>
      </c>
    </row>
    <row r="48" spans="1:16" ht="25.15" customHeight="1">
      <c r="A48" s="221"/>
      <c r="B48" s="221"/>
      <c r="C48" s="156" t="s">
        <v>121</v>
      </c>
      <c r="D48" s="33">
        <f t="shared" si="1"/>
        <v>2203</v>
      </c>
      <c r="E48" s="36">
        <v>343</v>
      </c>
      <c r="F48" s="37">
        <v>550</v>
      </c>
      <c r="G48" s="38">
        <v>375</v>
      </c>
      <c r="H48" s="38">
        <v>356</v>
      </c>
      <c r="I48" s="38">
        <v>359</v>
      </c>
      <c r="J48" s="38">
        <v>220</v>
      </c>
      <c r="K48" s="115">
        <v>220</v>
      </c>
      <c r="L48" s="36">
        <v>343</v>
      </c>
      <c r="M48" s="38">
        <v>356</v>
      </c>
      <c r="N48" s="37">
        <v>550</v>
      </c>
      <c r="O48" s="38">
        <v>359</v>
      </c>
      <c r="P48" s="38">
        <v>375</v>
      </c>
    </row>
    <row r="49" spans="1:16" ht="25.15" customHeight="1">
      <c r="A49" s="221"/>
      <c r="B49" s="221"/>
      <c r="C49" s="156" t="s">
        <v>122</v>
      </c>
      <c r="D49" s="33">
        <f t="shared" si="1"/>
        <v>75</v>
      </c>
      <c r="E49" s="34">
        <v>15</v>
      </c>
      <c r="F49" s="35">
        <v>15</v>
      </c>
      <c r="G49" s="35">
        <v>20</v>
      </c>
      <c r="H49" s="35">
        <v>9</v>
      </c>
      <c r="I49" s="35">
        <v>8</v>
      </c>
      <c r="J49" s="35">
        <v>8</v>
      </c>
      <c r="K49" s="114">
        <v>8</v>
      </c>
      <c r="L49" s="34">
        <v>15</v>
      </c>
      <c r="M49" s="35">
        <v>9</v>
      </c>
      <c r="N49" s="35">
        <v>15</v>
      </c>
      <c r="O49" s="35">
        <v>8</v>
      </c>
      <c r="P49" s="35">
        <v>20</v>
      </c>
    </row>
    <row r="50" spans="1:16" ht="25.15" customHeight="1">
      <c r="A50" s="221"/>
      <c r="B50" s="221" t="s">
        <v>123</v>
      </c>
      <c r="C50" s="153" t="s">
        <v>124</v>
      </c>
      <c r="D50" s="33">
        <f t="shared" si="1"/>
        <v>1399</v>
      </c>
      <c r="E50" s="36">
        <v>336</v>
      </c>
      <c r="F50" s="37">
        <v>271</v>
      </c>
      <c r="G50" s="38">
        <v>525</v>
      </c>
      <c r="H50" s="38">
        <v>126</v>
      </c>
      <c r="I50" s="38">
        <v>59</v>
      </c>
      <c r="J50" s="38">
        <v>82</v>
      </c>
      <c r="K50" s="115">
        <v>82</v>
      </c>
      <c r="L50" s="36">
        <v>336</v>
      </c>
      <c r="M50" s="38">
        <v>126</v>
      </c>
      <c r="N50" s="37">
        <v>271</v>
      </c>
      <c r="O50" s="38">
        <v>59</v>
      </c>
      <c r="P50" s="38">
        <v>525</v>
      </c>
    </row>
    <row r="51" spans="1:16" ht="25.15" customHeight="1">
      <c r="A51" s="221"/>
      <c r="B51" s="221"/>
      <c r="C51" s="153" t="s">
        <v>125</v>
      </c>
      <c r="D51" s="33">
        <f t="shared" si="1"/>
        <v>1602</v>
      </c>
      <c r="E51" s="36">
        <v>769</v>
      </c>
      <c r="F51" s="37">
        <v>64</v>
      </c>
      <c r="G51" s="38">
        <v>392</v>
      </c>
      <c r="H51" s="38">
        <v>272</v>
      </c>
      <c r="I51" s="38">
        <v>27</v>
      </c>
      <c r="J51" s="38">
        <v>78</v>
      </c>
      <c r="K51" s="115">
        <v>78</v>
      </c>
      <c r="L51" s="36">
        <v>769</v>
      </c>
      <c r="M51" s="38">
        <v>272</v>
      </c>
      <c r="N51" s="37">
        <v>64</v>
      </c>
      <c r="O51" s="38">
        <v>27</v>
      </c>
      <c r="P51" s="38">
        <v>392</v>
      </c>
    </row>
    <row r="52" spans="1:16" ht="25.15" customHeight="1">
      <c r="A52" s="221"/>
      <c r="B52" s="221"/>
      <c r="C52" s="153" t="s">
        <v>126</v>
      </c>
      <c r="D52" s="33">
        <f t="shared" si="1"/>
        <v>25</v>
      </c>
      <c r="E52" s="36">
        <v>8</v>
      </c>
      <c r="F52" s="37">
        <v>10</v>
      </c>
      <c r="G52" s="38">
        <v>0</v>
      </c>
      <c r="H52" s="38">
        <v>5</v>
      </c>
      <c r="I52" s="38">
        <v>2</v>
      </c>
      <c r="J52" s="38">
        <v>0</v>
      </c>
      <c r="K52" s="115">
        <v>0</v>
      </c>
      <c r="L52" s="36">
        <v>8</v>
      </c>
      <c r="M52" s="38">
        <v>5</v>
      </c>
      <c r="N52" s="37">
        <v>10</v>
      </c>
      <c r="O52" s="38">
        <v>2</v>
      </c>
      <c r="P52" s="38">
        <v>0</v>
      </c>
    </row>
    <row r="53" spans="1:16" ht="25.15" customHeight="1">
      <c r="A53" s="221"/>
      <c r="B53" s="221"/>
      <c r="C53" s="153" t="s">
        <v>127</v>
      </c>
      <c r="D53" s="33">
        <f t="shared" si="1"/>
        <v>192</v>
      </c>
      <c r="E53" s="36">
        <v>0</v>
      </c>
      <c r="F53" s="37">
        <v>80</v>
      </c>
      <c r="G53" s="38">
        <v>0</v>
      </c>
      <c r="H53" s="42">
        <v>46</v>
      </c>
      <c r="I53" s="38">
        <v>61</v>
      </c>
      <c r="J53" s="38">
        <v>5</v>
      </c>
      <c r="K53" s="115">
        <v>5</v>
      </c>
      <c r="L53" s="36">
        <v>0</v>
      </c>
      <c r="M53" s="42">
        <v>46</v>
      </c>
      <c r="N53" s="37">
        <v>80</v>
      </c>
      <c r="O53" s="38">
        <v>61</v>
      </c>
      <c r="P53" s="38">
        <v>0</v>
      </c>
    </row>
    <row r="54" spans="1:16" ht="25.15" customHeight="1">
      <c r="A54" s="221" t="s">
        <v>128</v>
      </c>
      <c r="B54" s="221"/>
      <c r="C54" s="153" t="s">
        <v>129</v>
      </c>
      <c r="D54" s="33">
        <f t="shared" si="1"/>
        <v>18603</v>
      </c>
      <c r="E54" s="36">
        <v>0</v>
      </c>
      <c r="F54" s="37">
        <v>2706</v>
      </c>
      <c r="G54" s="38">
        <v>5333</v>
      </c>
      <c r="H54" s="38">
        <v>1695</v>
      </c>
      <c r="I54" s="38">
        <v>3800</v>
      </c>
      <c r="J54" s="38">
        <v>5069</v>
      </c>
      <c r="K54" s="115">
        <v>5069</v>
      </c>
      <c r="L54" s="36">
        <v>1192</v>
      </c>
      <c r="M54" s="38">
        <v>1695</v>
      </c>
      <c r="N54" s="37">
        <v>2706</v>
      </c>
      <c r="O54" s="38">
        <v>3736</v>
      </c>
      <c r="P54" s="38">
        <v>5333</v>
      </c>
    </row>
    <row r="55" spans="1:16" ht="25.15" customHeight="1">
      <c r="A55" s="221"/>
      <c r="B55" s="221"/>
      <c r="C55" s="153" t="s">
        <v>130</v>
      </c>
      <c r="D55" s="33">
        <f t="shared" si="1"/>
        <v>4532</v>
      </c>
      <c r="E55" s="34">
        <v>0</v>
      </c>
      <c r="F55" s="35">
        <v>902</v>
      </c>
      <c r="G55" s="35">
        <v>1377</v>
      </c>
      <c r="H55" s="35">
        <v>436</v>
      </c>
      <c r="I55" s="35">
        <v>950</v>
      </c>
      <c r="J55" s="35">
        <v>867</v>
      </c>
      <c r="K55" s="114">
        <v>867</v>
      </c>
      <c r="L55" s="34">
        <v>298</v>
      </c>
      <c r="M55" s="35">
        <v>436</v>
      </c>
      <c r="N55" s="35">
        <v>902</v>
      </c>
      <c r="O55" s="35">
        <v>934</v>
      </c>
      <c r="P55" s="35">
        <v>1377</v>
      </c>
    </row>
    <row r="56" spans="1:16" ht="25.15" customHeight="1">
      <c r="A56" s="221" t="s">
        <v>131</v>
      </c>
      <c r="B56" s="221"/>
      <c r="C56" s="221"/>
      <c r="D56" s="33">
        <v>2156213</v>
      </c>
      <c r="E56" s="44">
        <v>2308822</v>
      </c>
      <c r="F56" s="44">
        <f>+E56</f>
        <v>2308822</v>
      </c>
      <c r="G56" s="44">
        <f>+F56</f>
        <v>2308822</v>
      </c>
      <c r="H56" s="44">
        <v>2156213</v>
      </c>
      <c r="I56" s="44">
        <v>2305822</v>
      </c>
      <c r="J56" s="44">
        <v>2305822</v>
      </c>
      <c r="K56" s="118">
        <v>2305822</v>
      </c>
      <c r="L56" s="44">
        <v>2305822</v>
      </c>
      <c r="M56" s="44">
        <v>1906922.47</v>
      </c>
      <c r="N56" s="44">
        <v>2305822</v>
      </c>
      <c r="O56" s="44">
        <v>2389801</v>
      </c>
      <c r="P56" s="44">
        <v>2305822</v>
      </c>
    </row>
    <row r="57" spans="1:16" ht="25.15" customHeight="1">
      <c r="A57" s="221" t="s">
        <v>132</v>
      </c>
      <c r="B57" s="221" t="s">
        <v>133</v>
      </c>
      <c r="C57" s="45" t="s">
        <v>134</v>
      </c>
      <c r="D57" s="46" t="s">
        <v>134</v>
      </c>
      <c r="E57" s="47" t="s">
        <v>134</v>
      </c>
      <c r="F57" s="48" t="s">
        <v>134</v>
      </c>
      <c r="G57" s="48" t="s">
        <v>134</v>
      </c>
      <c r="H57" s="48" t="s">
        <v>134</v>
      </c>
      <c r="I57" s="48" t="s">
        <v>134</v>
      </c>
      <c r="J57" s="48" t="s">
        <v>134</v>
      </c>
      <c r="K57" s="119" t="s">
        <v>134</v>
      </c>
      <c r="L57" s="47" t="s">
        <v>134</v>
      </c>
      <c r="M57" s="48" t="s">
        <v>134</v>
      </c>
      <c r="N57" s="48" t="s">
        <v>134</v>
      </c>
      <c r="O57" s="48" t="s">
        <v>134</v>
      </c>
      <c r="P57" s="48" t="s">
        <v>134</v>
      </c>
    </row>
    <row r="58" spans="1:16" ht="25.15" customHeight="1">
      <c r="A58" s="221"/>
      <c r="B58" s="221"/>
      <c r="C58" s="153" t="s">
        <v>135</v>
      </c>
      <c r="D58" s="46"/>
      <c r="E58" s="47"/>
      <c r="F58" s="48"/>
      <c r="G58" s="48"/>
      <c r="H58" s="48"/>
      <c r="I58" s="48"/>
      <c r="J58" s="48"/>
      <c r="K58" s="119"/>
      <c r="L58" s="47"/>
      <c r="M58" s="48"/>
      <c r="N58" s="48"/>
      <c r="O58" s="48"/>
      <c r="P58" s="48"/>
    </row>
    <row r="59" spans="1:16" ht="25.15" customHeight="1">
      <c r="A59" s="221"/>
      <c r="B59" s="221" t="s">
        <v>136</v>
      </c>
      <c r="C59" s="153" t="s">
        <v>137</v>
      </c>
      <c r="D59" s="46" t="s">
        <v>138</v>
      </c>
      <c r="E59" s="47" t="s">
        <v>139</v>
      </c>
      <c r="F59" s="48" t="s">
        <v>138</v>
      </c>
      <c r="G59" s="48" t="s">
        <v>138</v>
      </c>
      <c r="H59" s="48" t="s">
        <v>138</v>
      </c>
      <c r="I59" s="48" t="s">
        <v>138</v>
      </c>
      <c r="J59" s="48" t="s">
        <v>138</v>
      </c>
      <c r="K59" s="119" t="s">
        <v>138</v>
      </c>
      <c r="L59" s="47" t="s">
        <v>139</v>
      </c>
      <c r="M59" s="48" t="s">
        <v>138</v>
      </c>
      <c r="N59" s="48" t="s">
        <v>138</v>
      </c>
      <c r="O59" s="48" t="s">
        <v>138</v>
      </c>
      <c r="P59" s="48" t="s">
        <v>138</v>
      </c>
    </row>
    <row r="60" spans="1:16" ht="25.15" customHeight="1">
      <c r="A60" s="221"/>
      <c r="B60" s="221"/>
      <c r="C60" s="153" t="s">
        <v>140</v>
      </c>
      <c r="D60" s="33">
        <f t="shared" ref="D60:D79" si="4">SUM(E60:J60)</f>
        <v>87</v>
      </c>
      <c r="E60" s="36">
        <v>12</v>
      </c>
      <c r="F60" s="37">
        <v>20</v>
      </c>
      <c r="G60" s="38">
        <v>15</v>
      </c>
      <c r="H60" s="38">
        <v>11</v>
      </c>
      <c r="I60" s="38">
        <v>17</v>
      </c>
      <c r="J60" s="38">
        <v>12</v>
      </c>
      <c r="K60" s="115">
        <v>12</v>
      </c>
      <c r="L60" s="36">
        <v>12</v>
      </c>
      <c r="M60" s="38">
        <v>11</v>
      </c>
      <c r="N60" s="37">
        <v>20</v>
      </c>
      <c r="O60" s="38">
        <v>17</v>
      </c>
      <c r="P60" s="38">
        <v>20</v>
      </c>
    </row>
    <row r="61" spans="1:16" ht="25.15" customHeight="1">
      <c r="A61" s="221"/>
      <c r="B61" s="221"/>
      <c r="C61" s="153" t="s">
        <v>356</v>
      </c>
      <c r="D61" s="33"/>
      <c r="E61" s="36"/>
      <c r="F61" s="37"/>
      <c r="G61" s="38"/>
      <c r="H61" s="38"/>
      <c r="I61" s="38"/>
      <c r="J61" s="38"/>
      <c r="K61" s="115">
        <v>1</v>
      </c>
      <c r="L61" s="36"/>
      <c r="M61" s="38"/>
      <c r="N61" s="37"/>
      <c r="O61" s="38"/>
      <c r="P61" s="38"/>
    </row>
    <row r="62" spans="1:16" ht="25.15" customHeight="1">
      <c r="A62" s="221"/>
      <c r="B62" s="221"/>
      <c r="C62" s="153" t="s">
        <v>357</v>
      </c>
      <c r="D62" s="33"/>
      <c r="E62" s="36"/>
      <c r="F62" s="37"/>
      <c r="G62" s="38"/>
      <c r="H62" s="38"/>
      <c r="I62" s="38"/>
      <c r="J62" s="38"/>
      <c r="K62" s="115">
        <v>1</v>
      </c>
      <c r="L62" s="36"/>
      <c r="M62" s="38"/>
      <c r="N62" s="37"/>
      <c r="O62" s="38"/>
      <c r="P62" s="38"/>
    </row>
    <row r="63" spans="1:16" ht="25.15" customHeight="1">
      <c r="A63" s="221"/>
      <c r="B63" s="221"/>
      <c r="C63" s="153" t="s">
        <v>141</v>
      </c>
      <c r="D63" s="33">
        <f t="shared" si="4"/>
        <v>8</v>
      </c>
      <c r="E63" s="36">
        <v>0</v>
      </c>
      <c r="F63" s="37">
        <v>1</v>
      </c>
      <c r="G63" s="38">
        <v>0</v>
      </c>
      <c r="H63" s="38">
        <v>1</v>
      </c>
      <c r="I63" s="38">
        <v>5</v>
      </c>
      <c r="J63" s="42">
        <v>1</v>
      </c>
      <c r="K63" s="116">
        <v>0</v>
      </c>
      <c r="L63" s="36">
        <v>0</v>
      </c>
      <c r="M63" s="38">
        <v>1</v>
      </c>
      <c r="N63" s="37">
        <v>1</v>
      </c>
      <c r="O63" s="38">
        <v>5</v>
      </c>
      <c r="P63" s="38">
        <v>0</v>
      </c>
    </row>
    <row r="64" spans="1:16" ht="25.15" customHeight="1">
      <c r="A64" s="221"/>
      <c r="B64" s="221" t="s">
        <v>142</v>
      </c>
      <c r="C64" s="49" t="s">
        <v>143</v>
      </c>
      <c r="D64" s="33">
        <f t="shared" si="4"/>
        <v>33</v>
      </c>
      <c r="E64" s="36">
        <v>3</v>
      </c>
      <c r="F64" s="37">
        <v>10</v>
      </c>
      <c r="G64" s="38">
        <v>4</v>
      </c>
      <c r="H64" s="37">
        <v>7</v>
      </c>
      <c r="I64" s="38">
        <v>6</v>
      </c>
      <c r="J64" s="38">
        <v>3</v>
      </c>
      <c r="K64" s="115">
        <v>3</v>
      </c>
      <c r="L64" s="36" t="s">
        <v>370</v>
      </c>
      <c r="M64" s="37">
        <v>5</v>
      </c>
      <c r="N64" s="37">
        <v>10</v>
      </c>
      <c r="O64" s="38">
        <v>6</v>
      </c>
      <c r="P64" s="38">
        <v>4</v>
      </c>
    </row>
    <row r="65" spans="1:16" ht="25.15" customHeight="1">
      <c r="A65" s="221"/>
      <c r="B65" s="221"/>
      <c r="C65" s="153" t="s">
        <v>144</v>
      </c>
      <c r="D65" s="33">
        <f t="shared" si="4"/>
        <v>21</v>
      </c>
      <c r="E65" s="36">
        <v>3</v>
      </c>
      <c r="F65" s="37">
        <v>5</v>
      </c>
      <c r="G65" s="38">
        <v>4</v>
      </c>
      <c r="H65" s="38">
        <v>3</v>
      </c>
      <c r="I65" s="50">
        <v>3</v>
      </c>
      <c r="J65" s="38">
        <v>3</v>
      </c>
      <c r="K65" s="115">
        <v>3</v>
      </c>
      <c r="L65" s="36">
        <v>2</v>
      </c>
      <c r="M65" s="38">
        <v>3</v>
      </c>
      <c r="N65" s="37">
        <v>5</v>
      </c>
      <c r="O65" s="50">
        <v>3</v>
      </c>
      <c r="P65" s="38">
        <v>4</v>
      </c>
    </row>
    <row r="66" spans="1:16" ht="25.15" customHeight="1">
      <c r="A66" s="221"/>
      <c r="B66" s="221"/>
      <c r="C66" s="153" t="s">
        <v>145</v>
      </c>
      <c r="D66" s="33">
        <f t="shared" si="4"/>
        <v>34</v>
      </c>
      <c r="E66" s="34">
        <v>7</v>
      </c>
      <c r="F66" s="35">
        <v>7</v>
      </c>
      <c r="G66" s="35">
        <v>5</v>
      </c>
      <c r="H66" s="35">
        <v>6</v>
      </c>
      <c r="I66" s="35">
        <v>5</v>
      </c>
      <c r="J66" s="35">
        <v>4</v>
      </c>
      <c r="K66" s="114">
        <v>4</v>
      </c>
      <c r="L66" s="34">
        <v>5</v>
      </c>
      <c r="M66" s="35">
        <v>6</v>
      </c>
      <c r="N66" s="35">
        <v>7</v>
      </c>
      <c r="O66" s="35">
        <v>5</v>
      </c>
      <c r="P66" s="35">
        <v>5</v>
      </c>
    </row>
    <row r="67" spans="1:16" ht="25.15" customHeight="1">
      <c r="A67" s="221"/>
      <c r="B67" s="221"/>
      <c r="C67" s="153" t="s">
        <v>146</v>
      </c>
      <c r="D67" s="33">
        <f t="shared" si="4"/>
        <v>6</v>
      </c>
      <c r="E67" s="36">
        <v>2</v>
      </c>
      <c r="F67" s="39">
        <v>1</v>
      </c>
      <c r="G67" s="38">
        <v>1</v>
      </c>
      <c r="H67" s="38">
        <v>1</v>
      </c>
      <c r="I67" s="38">
        <v>0</v>
      </c>
      <c r="J67" s="38">
        <v>1</v>
      </c>
      <c r="K67" s="115">
        <v>1</v>
      </c>
      <c r="L67" s="36">
        <v>2</v>
      </c>
      <c r="M67" s="38">
        <v>1</v>
      </c>
      <c r="N67" s="39">
        <v>1</v>
      </c>
      <c r="O67" s="38">
        <v>0</v>
      </c>
      <c r="P67" s="38">
        <v>1</v>
      </c>
    </row>
    <row r="68" spans="1:16" ht="25.15" customHeight="1">
      <c r="A68" s="221"/>
      <c r="B68" s="221"/>
      <c r="C68" s="153" t="s">
        <v>147</v>
      </c>
      <c r="D68" s="33">
        <f t="shared" si="4"/>
        <v>8</v>
      </c>
      <c r="E68" s="36">
        <v>2</v>
      </c>
      <c r="F68" s="39">
        <v>1</v>
      </c>
      <c r="G68" s="38">
        <v>2</v>
      </c>
      <c r="H68" s="38">
        <v>1</v>
      </c>
      <c r="I68" s="38">
        <v>2</v>
      </c>
      <c r="J68" s="38">
        <v>0</v>
      </c>
      <c r="K68" s="115">
        <v>0</v>
      </c>
      <c r="L68" s="36">
        <v>3</v>
      </c>
      <c r="M68" s="38">
        <v>1</v>
      </c>
      <c r="N68" s="39">
        <v>1</v>
      </c>
      <c r="O68" s="38">
        <v>2</v>
      </c>
      <c r="P68" s="38">
        <v>2</v>
      </c>
    </row>
    <row r="69" spans="1:16" ht="25.15" customHeight="1">
      <c r="A69" s="221"/>
      <c r="B69" s="221"/>
      <c r="C69" s="51" t="s">
        <v>148</v>
      </c>
      <c r="D69" s="33">
        <f t="shared" si="4"/>
        <v>0</v>
      </c>
      <c r="E69" s="36">
        <v>0</v>
      </c>
      <c r="F69" s="42" t="s">
        <v>104</v>
      </c>
      <c r="G69" s="38">
        <v>0</v>
      </c>
      <c r="H69" s="38">
        <v>0</v>
      </c>
      <c r="I69" s="52">
        <v>0</v>
      </c>
      <c r="J69" s="38">
        <v>0</v>
      </c>
      <c r="K69" s="115">
        <v>0</v>
      </c>
      <c r="L69" s="36">
        <v>0</v>
      </c>
      <c r="M69" s="38">
        <v>0</v>
      </c>
      <c r="N69" s="42" t="s">
        <v>104</v>
      </c>
      <c r="O69" s="52">
        <v>0</v>
      </c>
      <c r="P69" s="38">
        <v>0</v>
      </c>
    </row>
    <row r="70" spans="1:16" ht="25.15" customHeight="1">
      <c r="A70" s="221"/>
      <c r="B70" s="221"/>
      <c r="C70" s="153" t="s">
        <v>149</v>
      </c>
      <c r="D70" s="33">
        <f t="shared" si="4"/>
        <v>20</v>
      </c>
      <c r="E70" s="53">
        <v>1</v>
      </c>
      <c r="F70" s="37">
        <v>1</v>
      </c>
      <c r="G70" s="38">
        <v>3</v>
      </c>
      <c r="H70" s="38">
        <v>2</v>
      </c>
      <c r="I70" s="38">
        <v>1</v>
      </c>
      <c r="J70" s="38">
        <v>12</v>
      </c>
      <c r="K70" s="115">
        <v>12</v>
      </c>
      <c r="L70" s="53">
        <v>1</v>
      </c>
      <c r="M70" s="38">
        <v>2</v>
      </c>
      <c r="N70" s="37">
        <v>1</v>
      </c>
      <c r="O70" s="38">
        <v>1</v>
      </c>
      <c r="P70" s="38">
        <v>3</v>
      </c>
    </row>
    <row r="71" spans="1:16" ht="25.15" customHeight="1">
      <c r="A71" s="221"/>
      <c r="B71" s="221" t="s">
        <v>150</v>
      </c>
      <c r="C71" s="153" t="s">
        <v>151</v>
      </c>
      <c r="D71" s="33">
        <f t="shared" si="4"/>
        <v>21</v>
      </c>
      <c r="E71" s="36">
        <v>1</v>
      </c>
      <c r="F71" s="37">
        <v>5</v>
      </c>
      <c r="G71" s="38">
        <v>3</v>
      </c>
      <c r="H71" s="38">
        <v>3</v>
      </c>
      <c r="I71" s="38">
        <v>7</v>
      </c>
      <c r="J71" s="38">
        <v>2</v>
      </c>
      <c r="K71" s="115">
        <v>2</v>
      </c>
      <c r="L71" s="36">
        <v>1</v>
      </c>
      <c r="M71" s="38">
        <v>4</v>
      </c>
      <c r="N71" s="37">
        <v>5</v>
      </c>
      <c r="O71" s="38">
        <v>7</v>
      </c>
      <c r="P71" s="38">
        <v>5</v>
      </c>
    </row>
    <row r="72" spans="1:16" ht="25.15" customHeight="1">
      <c r="A72" s="221"/>
      <c r="B72" s="221"/>
      <c r="C72" s="153" t="s">
        <v>152</v>
      </c>
      <c r="D72" s="33">
        <f t="shared" si="4"/>
        <v>171</v>
      </c>
      <c r="E72" s="36">
        <v>32</v>
      </c>
      <c r="F72" s="37">
        <v>36</v>
      </c>
      <c r="G72" s="38">
        <v>30</v>
      </c>
      <c r="H72" s="38">
        <v>23</v>
      </c>
      <c r="I72" s="38">
        <v>29</v>
      </c>
      <c r="J72" s="38">
        <v>21</v>
      </c>
      <c r="K72" s="115">
        <v>21</v>
      </c>
      <c r="L72" s="36">
        <v>31</v>
      </c>
      <c r="M72" s="38">
        <v>23</v>
      </c>
      <c r="N72" s="37">
        <v>36</v>
      </c>
      <c r="O72" s="38">
        <v>31</v>
      </c>
      <c r="P72" s="38">
        <v>30</v>
      </c>
    </row>
    <row r="73" spans="1:16" ht="25.15" customHeight="1">
      <c r="A73" s="221"/>
      <c r="B73" s="221"/>
      <c r="C73" s="153" t="s">
        <v>153</v>
      </c>
      <c r="D73" s="33">
        <f t="shared" si="4"/>
        <v>0</v>
      </c>
      <c r="E73" s="34">
        <v>0</v>
      </c>
      <c r="F73" s="54">
        <v>0</v>
      </c>
      <c r="G73" s="35">
        <v>0</v>
      </c>
      <c r="H73" s="35">
        <v>0</v>
      </c>
      <c r="I73" s="55">
        <v>0</v>
      </c>
      <c r="J73" s="35">
        <v>0</v>
      </c>
      <c r="K73" s="114">
        <v>0</v>
      </c>
      <c r="L73" s="34">
        <v>0</v>
      </c>
      <c r="M73" s="35">
        <v>0</v>
      </c>
      <c r="N73" s="54">
        <v>0</v>
      </c>
      <c r="O73" s="55">
        <v>0</v>
      </c>
      <c r="P73" s="35">
        <v>0</v>
      </c>
    </row>
    <row r="74" spans="1:16" ht="25.15" customHeight="1">
      <c r="A74" s="221"/>
      <c r="B74" s="221"/>
      <c r="C74" s="153" t="s">
        <v>154</v>
      </c>
      <c r="D74" s="33">
        <f t="shared" si="4"/>
        <v>0</v>
      </c>
      <c r="E74" s="36">
        <v>0</v>
      </c>
      <c r="F74" s="39">
        <v>0</v>
      </c>
      <c r="G74" s="38">
        <v>0</v>
      </c>
      <c r="H74" s="38">
        <v>0</v>
      </c>
      <c r="I74" s="56">
        <v>0</v>
      </c>
      <c r="J74" s="38">
        <v>0</v>
      </c>
      <c r="K74" s="115">
        <v>0</v>
      </c>
      <c r="L74" s="36">
        <v>0</v>
      </c>
      <c r="M74" s="38">
        <v>0</v>
      </c>
      <c r="N74" s="39">
        <v>0</v>
      </c>
      <c r="O74" s="56">
        <v>0</v>
      </c>
      <c r="P74" s="38">
        <v>0</v>
      </c>
    </row>
    <row r="75" spans="1:16" ht="25.15" customHeight="1">
      <c r="A75" s="221"/>
      <c r="B75" s="221"/>
      <c r="C75" s="153" t="s">
        <v>155</v>
      </c>
      <c r="D75" s="33">
        <f t="shared" si="4"/>
        <v>0</v>
      </c>
      <c r="E75" s="36">
        <v>0</v>
      </c>
      <c r="F75" s="39">
        <v>0</v>
      </c>
      <c r="G75" s="38">
        <v>0</v>
      </c>
      <c r="H75" s="38">
        <v>0</v>
      </c>
      <c r="I75" s="56">
        <v>0</v>
      </c>
      <c r="J75" s="38">
        <v>0</v>
      </c>
      <c r="K75" s="115">
        <v>0</v>
      </c>
      <c r="L75" s="36">
        <v>0</v>
      </c>
      <c r="M75" s="38">
        <v>0</v>
      </c>
      <c r="N75" s="39">
        <v>0</v>
      </c>
      <c r="O75" s="56">
        <v>0</v>
      </c>
      <c r="P75" s="38">
        <v>0</v>
      </c>
    </row>
    <row r="76" spans="1:16" ht="25.15" customHeight="1">
      <c r="A76" s="221"/>
      <c r="B76" s="221"/>
      <c r="C76" s="153" t="s">
        <v>156</v>
      </c>
      <c r="D76" s="33">
        <f t="shared" si="4"/>
        <v>0</v>
      </c>
      <c r="E76" s="36">
        <v>0</v>
      </c>
      <c r="F76" s="37">
        <v>0</v>
      </c>
      <c r="G76" s="38">
        <v>0</v>
      </c>
      <c r="H76" s="38">
        <v>0</v>
      </c>
      <c r="I76" s="56">
        <v>0</v>
      </c>
      <c r="J76" s="38">
        <v>0</v>
      </c>
      <c r="K76" s="115">
        <v>0</v>
      </c>
      <c r="L76" s="36">
        <v>0</v>
      </c>
      <c r="M76" s="38">
        <v>0</v>
      </c>
      <c r="N76" s="37">
        <v>0</v>
      </c>
      <c r="O76" s="56">
        <v>0</v>
      </c>
      <c r="P76" s="38">
        <v>0</v>
      </c>
    </row>
    <row r="77" spans="1:16" ht="25.15" customHeight="1">
      <c r="A77" s="221"/>
      <c r="B77" s="221" t="s">
        <v>157</v>
      </c>
      <c r="C77" s="153" t="s">
        <v>158</v>
      </c>
      <c r="D77" s="33">
        <f t="shared" si="4"/>
        <v>26</v>
      </c>
      <c r="E77" s="36">
        <v>3</v>
      </c>
      <c r="F77" s="37">
        <v>5</v>
      </c>
      <c r="G77" s="38">
        <v>4</v>
      </c>
      <c r="H77" s="38">
        <v>4</v>
      </c>
      <c r="I77" s="38">
        <v>5</v>
      </c>
      <c r="J77" s="38">
        <v>5</v>
      </c>
      <c r="K77" s="115">
        <v>5</v>
      </c>
      <c r="L77" s="36">
        <v>3</v>
      </c>
      <c r="M77" s="38">
        <v>4</v>
      </c>
      <c r="N77" s="37">
        <v>5</v>
      </c>
      <c r="O77" s="38">
        <v>5</v>
      </c>
      <c r="P77" s="38">
        <v>4</v>
      </c>
    </row>
    <row r="78" spans="1:16" ht="25.15" customHeight="1">
      <c r="A78" s="221"/>
      <c r="B78" s="221"/>
      <c r="C78" s="153" t="s">
        <v>159</v>
      </c>
      <c r="D78" s="33">
        <f t="shared" si="4"/>
        <v>39</v>
      </c>
      <c r="E78" s="36">
        <v>3</v>
      </c>
      <c r="F78" s="37">
        <v>3</v>
      </c>
      <c r="G78" s="38">
        <v>26</v>
      </c>
      <c r="H78" s="38">
        <v>2</v>
      </c>
      <c r="I78" s="38">
        <v>3</v>
      </c>
      <c r="J78" s="38">
        <v>2</v>
      </c>
      <c r="K78" s="115">
        <v>2</v>
      </c>
      <c r="L78" s="36">
        <v>4</v>
      </c>
      <c r="M78" s="38">
        <v>2</v>
      </c>
      <c r="N78" s="37">
        <v>3</v>
      </c>
      <c r="O78" s="38">
        <v>3</v>
      </c>
      <c r="P78" s="38">
        <v>26</v>
      </c>
    </row>
    <row r="79" spans="1:16" ht="25.15" customHeight="1">
      <c r="A79" s="221"/>
      <c r="B79" s="221"/>
      <c r="C79" s="153" t="s">
        <v>160</v>
      </c>
      <c r="D79" s="33">
        <f t="shared" si="4"/>
        <v>9</v>
      </c>
      <c r="E79" s="34">
        <v>1</v>
      </c>
      <c r="F79" s="35">
        <v>1</v>
      </c>
      <c r="G79" s="35">
        <v>0</v>
      </c>
      <c r="H79" s="35">
        <v>4</v>
      </c>
      <c r="I79" s="35">
        <v>2</v>
      </c>
      <c r="J79" s="35">
        <v>1</v>
      </c>
      <c r="K79" s="114">
        <v>1</v>
      </c>
      <c r="L79" s="34">
        <v>1</v>
      </c>
      <c r="M79" s="35">
        <v>4</v>
      </c>
      <c r="N79" s="35">
        <v>1</v>
      </c>
      <c r="O79" s="35">
        <v>2</v>
      </c>
      <c r="P79" s="35">
        <v>0</v>
      </c>
    </row>
    <row r="80" spans="1:16" ht="25.15" customHeight="1">
      <c r="A80" s="221"/>
      <c r="B80" s="221"/>
      <c r="C80" s="153" t="s">
        <v>161</v>
      </c>
      <c r="D80" s="33"/>
      <c r="E80" s="34">
        <v>2</v>
      </c>
      <c r="F80" s="35">
        <v>0</v>
      </c>
      <c r="G80" s="35">
        <v>3</v>
      </c>
      <c r="H80" s="35"/>
      <c r="I80" s="35">
        <v>1</v>
      </c>
      <c r="J80" s="35"/>
      <c r="K80" s="114"/>
      <c r="L80" s="34">
        <v>2</v>
      </c>
      <c r="M80" s="35"/>
      <c r="N80" s="35">
        <v>0</v>
      </c>
      <c r="O80" s="35">
        <v>1</v>
      </c>
      <c r="P80" s="35">
        <v>3</v>
      </c>
    </row>
    <row r="81" spans="1:16" ht="25.15" customHeight="1">
      <c r="A81" s="221"/>
      <c r="B81" s="221"/>
      <c r="C81" s="153" t="s">
        <v>162</v>
      </c>
      <c r="D81" s="33">
        <f>SUM(E81:J81)</f>
        <v>1</v>
      </c>
      <c r="E81" s="34">
        <v>0</v>
      </c>
      <c r="F81" s="35">
        <v>0</v>
      </c>
      <c r="G81" s="35">
        <v>0</v>
      </c>
      <c r="H81" s="35">
        <v>1</v>
      </c>
      <c r="I81" s="35">
        <v>0</v>
      </c>
      <c r="J81" s="35">
        <v>0</v>
      </c>
      <c r="K81" s="114">
        <v>0</v>
      </c>
      <c r="L81" s="34">
        <v>0</v>
      </c>
      <c r="M81" s="35">
        <v>1</v>
      </c>
      <c r="N81" s="35">
        <v>0</v>
      </c>
      <c r="O81" s="35">
        <v>0</v>
      </c>
      <c r="P81" s="35">
        <v>0</v>
      </c>
    </row>
    <row r="82" spans="1:16" ht="25.15" customHeight="1">
      <c r="A82" s="57" t="s">
        <v>163</v>
      </c>
      <c r="E82" s="58"/>
      <c r="F82" s="2"/>
      <c r="J82" s="2"/>
      <c r="K82" s="120"/>
      <c r="L82" s="58"/>
      <c r="N82" s="2"/>
    </row>
    <row r="83" spans="1:16" s="16" customFormat="1" ht="25.15" customHeight="1">
      <c r="A83" s="221" t="s">
        <v>164</v>
      </c>
      <c r="B83" s="221"/>
      <c r="C83" s="156" t="s">
        <v>165</v>
      </c>
      <c r="D83" s="156" t="s">
        <v>166</v>
      </c>
      <c r="E83" s="59" t="s">
        <v>167</v>
      </c>
      <c r="F83" s="60" t="s">
        <v>168</v>
      </c>
      <c r="G83" s="60" t="s">
        <v>169</v>
      </c>
      <c r="H83" s="60" t="s">
        <v>170</v>
      </c>
      <c r="I83" s="61" t="s">
        <v>171</v>
      </c>
      <c r="J83" s="62" t="s">
        <v>172</v>
      </c>
      <c r="K83" s="121" t="s">
        <v>358</v>
      </c>
      <c r="L83" s="59" t="s">
        <v>167</v>
      </c>
      <c r="M83" s="60" t="s">
        <v>170</v>
      </c>
      <c r="N83" s="60" t="s">
        <v>168</v>
      </c>
      <c r="O83" s="61" t="s">
        <v>171</v>
      </c>
      <c r="P83" s="60" t="s">
        <v>169</v>
      </c>
    </row>
    <row r="84" spans="1:16" s="16" customFormat="1" ht="25.15" customHeight="1">
      <c r="A84" s="221"/>
      <c r="B84" s="221"/>
      <c r="C84" s="156" t="s">
        <v>173</v>
      </c>
      <c r="D84" s="63" t="s">
        <v>174</v>
      </c>
      <c r="E84" s="64" t="s">
        <v>175</v>
      </c>
      <c r="F84" s="65" t="s">
        <v>176</v>
      </c>
      <c r="G84" s="65" t="s">
        <v>177</v>
      </c>
      <c r="H84" s="66" t="s">
        <v>178</v>
      </c>
      <c r="I84" s="66" t="s">
        <v>179</v>
      </c>
      <c r="J84" s="67" t="s">
        <v>180</v>
      </c>
      <c r="K84" s="122" t="s">
        <v>359</v>
      </c>
      <c r="L84" s="64" t="s">
        <v>175</v>
      </c>
      <c r="M84" s="66" t="s">
        <v>178</v>
      </c>
      <c r="N84" s="65" t="s">
        <v>176</v>
      </c>
      <c r="O84" s="66" t="s">
        <v>179</v>
      </c>
      <c r="P84" s="65" t="s">
        <v>177</v>
      </c>
    </row>
    <row r="85" spans="1:16" s="16" customFormat="1" ht="25.15" customHeight="1">
      <c r="A85" s="221"/>
      <c r="B85" s="221"/>
      <c r="C85" s="156" t="s">
        <v>181</v>
      </c>
      <c r="D85" s="156" t="s">
        <v>182</v>
      </c>
      <c r="E85" s="59" t="s">
        <v>183</v>
      </c>
      <c r="F85" s="60" t="s">
        <v>184</v>
      </c>
      <c r="G85" s="60" t="s">
        <v>185</v>
      </c>
      <c r="H85" s="60" t="s">
        <v>186</v>
      </c>
      <c r="I85" s="60" t="s">
        <v>187</v>
      </c>
      <c r="J85" s="60" t="s">
        <v>188</v>
      </c>
      <c r="K85" s="123" t="s">
        <v>188</v>
      </c>
      <c r="L85" s="59" t="s">
        <v>183</v>
      </c>
      <c r="M85" s="60" t="s">
        <v>186</v>
      </c>
      <c r="N85" s="60" t="s">
        <v>184</v>
      </c>
      <c r="O85" s="60" t="s">
        <v>187</v>
      </c>
      <c r="P85" s="60" t="s">
        <v>185</v>
      </c>
    </row>
    <row r="86" spans="1:16" s="16" customFormat="1" ht="25.15" customHeight="1">
      <c r="A86" s="221"/>
      <c r="B86" s="221"/>
      <c r="C86" s="156" t="s">
        <v>189</v>
      </c>
      <c r="D86" s="156" t="s">
        <v>190</v>
      </c>
      <c r="E86" s="59" t="s">
        <v>191</v>
      </c>
      <c r="F86" s="60" t="s">
        <v>192</v>
      </c>
      <c r="G86" s="60" t="s">
        <v>193</v>
      </c>
      <c r="H86" s="60" t="s">
        <v>194</v>
      </c>
      <c r="I86" s="60" t="s">
        <v>192</v>
      </c>
      <c r="J86" s="60" t="s">
        <v>194</v>
      </c>
      <c r="K86" s="123" t="s">
        <v>194</v>
      </c>
      <c r="L86" s="59" t="s">
        <v>191</v>
      </c>
      <c r="M86" s="60" t="s">
        <v>194</v>
      </c>
      <c r="N86" s="60" t="s">
        <v>192</v>
      </c>
      <c r="O86" s="60" t="s">
        <v>192</v>
      </c>
      <c r="P86" s="60" t="s">
        <v>193</v>
      </c>
    </row>
    <row r="87" spans="1:16" s="16" customFormat="1" ht="25.15" customHeight="1">
      <c r="A87" s="221"/>
      <c r="B87" s="221"/>
      <c r="C87" s="156" t="s">
        <v>195</v>
      </c>
      <c r="D87" s="68">
        <v>44448</v>
      </c>
      <c r="E87" s="69" t="s">
        <v>196</v>
      </c>
      <c r="F87" s="70">
        <v>44470</v>
      </c>
      <c r="G87" s="70" t="s">
        <v>197</v>
      </c>
      <c r="H87" s="70" t="s">
        <v>197</v>
      </c>
      <c r="I87" s="70" t="s">
        <v>198</v>
      </c>
      <c r="J87" s="70" t="s">
        <v>199</v>
      </c>
      <c r="K87" s="148">
        <v>45174</v>
      </c>
      <c r="L87" s="69" t="s">
        <v>196</v>
      </c>
      <c r="M87" s="70" t="s">
        <v>197</v>
      </c>
      <c r="N87" s="70">
        <v>44470</v>
      </c>
      <c r="O87" s="70" t="s">
        <v>198</v>
      </c>
      <c r="P87" s="70" t="s">
        <v>197</v>
      </c>
    </row>
    <row r="88" spans="1:16" ht="25.15" customHeight="1">
      <c r="A88" s="221" t="s">
        <v>200</v>
      </c>
      <c r="B88" s="221"/>
      <c r="C88" s="156" t="s">
        <v>165</v>
      </c>
      <c r="D88" s="156" t="s">
        <v>201</v>
      </c>
      <c r="E88" s="59" t="s">
        <v>202</v>
      </c>
      <c r="F88" s="60" t="s">
        <v>203</v>
      </c>
      <c r="G88" s="71" t="s">
        <v>204</v>
      </c>
      <c r="H88" s="60" t="s">
        <v>205</v>
      </c>
      <c r="I88" s="61" t="s">
        <v>206</v>
      </c>
      <c r="J88" s="61" t="s">
        <v>207</v>
      </c>
      <c r="K88" s="60" t="s">
        <v>207</v>
      </c>
      <c r="L88" s="59" t="s">
        <v>202</v>
      </c>
      <c r="M88" s="60" t="s">
        <v>205</v>
      </c>
      <c r="N88" s="60" t="s">
        <v>203</v>
      </c>
      <c r="O88" s="61" t="s">
        <v>206</v>
      </c>
      <c r="P88" s="71" t="s">
        <v>204</v>
      </c>
    </row>
    <row r="89" spans="1:16" ht="25.15" customHeight="1">
      <c r="A89" s="221"/>
      <c r="B89" s="221"/>
      <c r="C89" s="156" t="s">
        <v>173</v>
      </c>
      <c r="D89" s="63" t="s">
        <v>208</v>
      </c>
      <c r="E89" s="72" t="s">
        <v>209</v>
      </c>
      <c r="F89" s="66" t="s">
        <v>210</v>
      </c>
      <c r="G89" s="66" t="s">
        <v>211</v>
      </c>
      <c r="H89" s="60" t="s">
        <v>212</v>
      </c>
      <c r="I89" s="66" t="s">
        <v>213</v>
      </c>
      <c r="J89" s="66" t="s">
        <v>214</v>
      </c>
      <c r="K89" s="125" t="s">
        <v>214</v>
      </c>
      <c r="L89" s="72" t="s">
        <v>209</v>
      </c>
      <c r="M89" s="60" t="s">
        <v>212</v>
      </c>
      <c r="N89" s="66" t="s">
        <v>210</v>
      </c>
      <c r="O89" s="66" t="s">
        <v>213</v>
      </c>
      <c r="P89" s="66" t="s">
        <v>211</v>
      </c>
    </row>
    <row r="90" spans="1:16" ht="25.15" customHeight="1">
      <c r="A90" s="221"/>
      <c r="B90" s="221"/>
      <c r="C90" s="156" t="s">
        <v>181</v>
      </c>
      <c r="D90" s="156" t="s">
        <v>186</v>
      </c>
      <c r="E90" s="59" t="s">
        <v>186</v>
      </c>
      <c r="F90" s="60" t="s">
        <v>215</v>
      </c>
      <c r="G90" s="60" t="s">
        <v>215</v>
      </c>
      <c r="H90" s="60" t="s">
        <v>216</v>
      </c>
      <c r="I90" s="60" t="s">
        <v>217</v>
      </c>
      <c r="J90" s="60" t="s">
        <v>218</v>
      </c>
      <c r="K90" s="123" t="s">
        <v>360</v>
      </c>
      <c r="L90" s="59" t="s">
        <v>186</v>
      </c>
      <c r="M90" s="60" t="s">
        <v>216</v>
      </c>
      <c r="N90" s="60" t="s">
        <v>215</v>
      </c>
      <c r="O90" s="60" t="s">
        <v>217</v>
      </c>
      <c r="P90" s="60" t="s">
        <v>215</v>
      </c>
    </row>
    <row r="91" spans="1:16" ht="25.15" customHeight="1">
      <c r="A91" s="221"/>
      <c r="B91" s="221"/>
      <c r="C91" s="156" t="s">
        <v>189</v>
      </c>
      <c r="D91" s="156" t="s">
        <v>194</v>
      </c>
      <c r="E91" s="59" t="s">
        <v>194</v>
      </c>
      <c r="F91" s="60" t="s">
        <v>194</v>
      </c>
      <c r="G91" s="60" t="s">
        <v>191</v>
      </c>
      <c r="H91" s="60" t="s">
        <v>219</v>
      </c>
      <c r="I91" s="60" t="s">
        <v>191</v>
      </c>
      <c r="J91" s="60" t="s">
        <v>194</v>
      </c>
      <c r="K91" s="123" t="s">
        <v>194</v>
      </c>
      <c r="L91" s="59" t="s">
        <v>194</v>
      </c>
      <c r="M91" s="60" t="s">
        <v>219</v>
      </c>
      <c r="N91" s="60" t="s">
        <v>194</v>
      </c>
      <c r="O91" s="60" t="s">
        <v>191</v>
      </c>
      <c r="P91" s="60" t="s">
        <v>191</v>
      </c>
    </row>
    <row r="92" spans="1:16" ht="25.15" customHeight="1">
      <c r="A92" s="221"/>
      <c r="B92" s="221"/>
      <c r="C92" s="156" t="s">
        <v>195</v>
      </c>
      <c r="D92" s="68">
        <v>44448</v>
      </c>
      <c r="E92" s="69">
        <v>44498</v>
      </c>
      <c r="F92" s="70" t="s">
        <v>220</v>
      </c>
      <c r="G92" s="70">
        <v>44469</v>
      </c>
      <c r="H92" s="70">
        <v>44560</v>
      </c>
      <c r="I92" s="70" t="s">
        <v>221</v>
      </c>
      <c r="J92" s="70">
        <v>43830</v>
      </c>
      <c r="K92" s="124">
        <v>43830</v>
      </c>
      <c r="L92" s="69">
        <v>44498</v>
      </c>
      <c r="M92" s="70">
        <v>44560</v>
      </c>
      <c r="N92" s="70" t="s">
        <v>220</v>
      </c>
      <c r="O92" s="70" t="s">
        <v>221</v>
      </c>
      <c r="P92" s="70">
        <v>44469</v>
      </c>
    </row>
    <row r="93" spans="1:16" ht="25.15" customHeight="1">
      <c r="A93" s="221" t="s">
        <v>222</v>
      </c>
      <c r="B93" s="221"/>
      <c r="C93" s="156" t="s">
        <v>165</v>
      </c>
      <c r="D93" s="43" t="s">
        <v>223</v>
      </c>
      <c r="E93" s="59" t="s">
        <v>224</v>
      </c>
      <c r="F93" s="60" t="s">
        <v>225</v>
      </c>
      <c r="G93" s="60" t="s">
        <v>226</v>
      </c>
      <c r="H93" s="60" t="s">
        <v>227</v>
      </c>
      <c r="I93" s="60" t="s">
        <v>228</v>
      </c>
      <c r="J93" s="60" t="s">
        <v>229</v>
      </c>
      <c r="K93" s="123" t="s">
        <v>361</v>
      </c>
      <c r="L93" s="59" t="s">
        <v>374</v>
      </c>
      <c r="M93" s="60" t="s">
        <v>378</v>
      </c>
      <c r="N93" s="60" t="s">
        <v>225</v>
      </c>
      <c r="O93" s="60" t="s">
        <v>228</v>
      </c>
      <c r="P93" s="60" t="s">
        <v>381</v>
      </c>
    </row>
    <row r="94" spans="1:16" ht="25.15" customHeight="1">
      <c r="A94" s="221"/>
      <c r="B94" s="221"/>
      <c r="C94" s="156" t="s">
        <v>173</v>
      </c>
      <c r="D94" s="63" t="s">
        <v>230</v>
      </c>
      <c r="E94" s="72" t="s">
        <v>231</v>
      </c>
      <c r="F94" s="66" t="s">
        <v>232</v>
      </c>
      <c r="G94" s="66" t="s">
        <v>233</v>
      </c>
      <c r="H94" s="66" t="s">
        <v>234</v>
      </c>
      <c r="I94" s="66" t="s">
        <v>235</v>
      </c>
      <c r="J94" s="66" t="s">
        <v>188</v>
      </c>
      <c r="K94" s="125" t="s">
        <v>217</v>
      </c>
      <c r="L94" s="72" t="s">
        <v>375</v>
      </c>
      <c r="M94" s="66" t="s">
        <v>234</v>
      </c>
      <c r="N94" s="66" t="s">
        <v>232</v>
      </c>
      <c r="O94" s="66" t="s">
        <v>235</v>
      </c>
      <c r="P94" s="66" t="s">
        <v>382</v>
      </c>
    </row>
    <row r="95" spans="1:16" ht="25.15" customHeight="1">
      <c r="A95" s="221"/>
      <c r="B95" s="221"/>
      <c r="C95" s="156" t="s">
        <v>181</v>
      </c>
      <c r="D95" s="156" t="s">
        <v>236</v>
      </c>
      <c r="E95" s="59" t="s">
        <v>186</v>
      </c>
      <c r="F95" s="60" t="s">
        <v>217</v>
      </c>
      <c r="G95" s="73" t="s">
        <v>217</v>
      </c>
      <c r="H95" s="60" t="s">
        <v>237</v>
      </c>
      <c r="I95" s="74" t="s">
        <v>217</v>
      </c>
      <c r="J95" s="60" t="s">
        <v>238</v>
      </c>
      <c r="K95" s="149" t="s">
        <v>362</v>
      </c>
      <c r="L95" s="59" t="s">
        <v>360</v>
      </c>
      <c r="M95" s="60" t="s">
        <v>237</v>
      </c>
      <c r="N95" s="60" t="s">
        <v>217</v>
      </c>
      <c r="O95" s="74" t="s">
        <v>217</v>
      </c>
      <c r="P95" s="73" t="s">
        <v>185</v>
      </c>
    </row>
    <row r="96" spans="1:16" ht="25.15" customHeight="1">
      <c r="A96" s="221"/>
      <c r="B96" s="221"/>
      <c r="C96" s="156" t="s">
        <v>189</v>
      </c>
      <c r="D96" s="156" t="s">
        <v>190</v>
      </c>
      <c r="E96" s="59" t="s">
        <v>192</v>
      </c>
      <c r="F96" s="60" t="s">
        <v>239</v>
      </c>
      <c r="G96" s="60" t="s">
        <v>240</v>
      </c>
      <c r="H96" s="60" t="s">
        <v>191</v>
      </c>
      <c r="I96" s="60" t="s">
        <v>241</v>
      </c>
      <c r="J96" s="70" t="s">
        <v>194</v>
      </c>
      <c r="K96" s="124" t="s">
        <v>191</v>
      </c>
      <c r="L96" s="59" t="s">
        <v>376</v>
      </c>
      <c r="M96" s="60" t="s">
        <v>191</v>
      </c>
      <c r="N96" s="60" t="s">
        <v>239</v>
      </c>
      <c r="O96" s="60" t="s">
        <v>241</v>
      </c>
      <c r="P96" s="60" t="s">
        <v>191</v>
      </c>
    </row>
    <row r="97" spans="1:16" ht="25.15" customHeight="1">
      <c r="A97" s="221"/>
      <c r="B97" s="221"/>
      <c r="C97" s="156" t="s">
        <v>195</v>
      </c>
      <c r="D97" s="68">
        <v>44105</v>
      </c>
      <c r="E97" s="69" t="s">
        <v>221</v>
      </c>
      <c r="F97" s="70" t="s">
        <v>242</v>
      </c>
      <c r="G97" s="70">
        <v>43830</v>
      </c>
      <c r="H97" s="70" t="s">
        <v>242</v>
      </c>
      <c r="I97" s="70" t="s">
        <v>221</v>
      </c>
      <c r="J97" s="70" t="s">
        <v>243</v>
      </c>
      <c r="K97" s="150" t="s">
        <v>363</v>
      </c>
      <c r="L97" s="151" t="s">
        <v>373</v>
      </c>
      <c r="M97" s="70" t="s">
        <v>242</v>
      </c>
      <c r="N97" s="70" t="s">
        <v>242</v>
      </c>
      <c r="O97" s="70" t="s">
        <v>221</v>
      </c>
      <c r="P97" s="70">
        <v>45231</v>
      </c>
    </row>
    <row r="98" spans="1:16" ht="25.15" customHeight="1">
      <c r="A98" s="221" t="s">
        <v>244</v>
      </c>
      <c r="B98" s="221"/>
      <c r="C98" s="156" t="s">
        <v>165</v>
      </c>
      <c r="D98" s="156" t="s">
        <v>245</v>
      </c>
      <c r="E98" s="59" t="s">
        <v>246</v>
      </c>
      <c r="F98" s="60" t="s">
        <v>247</v>
      </c>
      <c r="G98" s="60" t="s">
        <v>248</v>
      </c>
      <c r="H98" s="61"/>
      <c r="I98" s="60" t="s">
        <v>249</v>
      </c>
      <c r="J98" s="60" t="s">
        <v>250</v>
      </c>
      <c r="K98" s="60" t="s">
        <v>250</v>
      </c>
      <c r="L98" s="59" t="s">
        <v>371</v>
      </c>
      <c r="M98" s="61" t="s">
        <v>379</v>
      </c>
      <c r="N98" s="60" t="s">
        <v>247</v>
      </c>
      <c r="O98" s="60" t="s">
        <v>249</v>
      </c>
      <c r="P98" s="60" t="s">
        <v>248</v>
      </c>
    </row>
    <row r="99" spans="1:16" ht="25.15" customHeight="1">
      <c r="A99" s="221"/>
      <c r="B99" s="221"/>
      <c r="C99" s="156" t="s">
        <v>173</v>
      </c>
      <c r="D99" s="63" t="s">
        <v>251</v>
      </c>
      <c r="E99" s="72" t="s">
        <v>252</v>
      </c>
      <c r="F99" s="66" t="s">
        <v>253</v>
      </c>
      <c r="G99" s="66" t="s">
        <v>254</v>
      </c>
      <c r="H99" s="66"/>
      <c r="I99" s="66" t="s">
        <v>255</v>
      </c>
      <c r="J99" s="66" t="s">
        <v>256</v>
      </c>
      <c r="K99" s="66" t="s">
        <v>256</v>
      </c>
      <c r="L99" s="72" t="s">
        <v>372</v>
      </c>
      <c r="M99" s="66" t="s">
        <v>380</v>
      </c>
      <c r="N99" s="66" t="s">
        <v>253</v>
      </c>
      <c r="O99" s="66" t="s">
        <v>255</v>
      </c>
      <c r="P99" s="66" t="s">
        <v>254</v>
      </c>
    </row>
    <row r="100" spans="1:16" ht="25.15" customHeight="1">
      <c r="A100" s="221"/>
      <c r="B100" s="221"/>
      <c r="C100" s="156" t="s">
        <v>181</v>
      </c>
      <c r="D100" s="156" t="s">
        <v>257</v>
      </c>
      <c r="E100" s="59" t="s">
        <v>185</v>
      </c>
      <c r="F100" s="60" t="s">
        <v>258</v>
      </c>
      <c r="G100" s="60" t="s">
        <v>259</v>
      </c>
      <c r="H100" s="60"/>
      <c r="I100" s="60" t="s">
        <v>260</v>
      </c>
      <c r="J100" s="60" t="s">
        <v>238</v>
      </c>
      <c r="K100" s="60" t="s">
        <v>238</v>
      </c>
      <c r="L100" s="59" t="s">
        <v>185</v>
      </c>
      <c r="M100" s="60" t="s">
        <v>216</v>
      </c>
      <c r="N100" s="60" t="s">
        <v>258</v>
      </c>
      <c r="O100" s="60" t="s">
        <v>260</v>
      </c>
      <c r="P100" s="60" t="s">
        <v>259</v>
      </c>
    </row>
    <row r="101" spans="1:16" ht="25.15" customHeight="1">
      <c r="A101" s="221"/>
      <c r="B101" s="221"/>
      <c r="C101" s="156" t="s">
        <v>189</v>
      </c>
      <c r="D101" s="156" t="s">
        <v>219</v>
      </c>
      <c r="E101" s="59" t="s">
        <v>194</v>
      </c>
      <c r="F101" s="60" t="s">
        <v>194</v>
      </c>
      <c r="G101" s="60" t="s">
        <v>261</v>
      </c>
      <c r="H101" s="60"/>
      <c r="I101" s="60" t="s">
        <v>262</v>
      </c>
      <c r="J101" s="70" t="s">
        <v>194</v>
      </c>
      <c r="K101" s="70" t="s">
        <v>194</v>
      </c>
      <c r="L101" s="59" t="s">
        <v>194</v>
      </c>
      <c r="M101" s="60" t="s">
        <v>376</v>
      </c>
      <c r="N101" s="60" t="s">
        <v>194</v>
      </c>
      <c r="O101" s="60" t="s">
        <v>262</v>
      </c>
      <c r="P101" s="60" t="s">
        <v>261</v>
      </c>
    </row>
    <row r="102" spans="1:16" ht="25.15" customHeight="1">
      <c r="A102" s="221"/>
      <c r="B102" s="221"/>
      <c r="C102" s="156" t="s">
        <v>195</v>
      </c>
      <c r="D102" s="68">
        <v>44470</v>
      </c>
      <c r="E102" s="69" t="s">
        <v>221</v>
      </c>
      <c r="F102" s="70" t="s">
        <v>220</v>
      </c>
      <c r="G102" s="70" t="s">
        <v>243</v>
      </c>
      <c r="H102" s="70"/>
      <c r="I102" s="70" t="s">
        <v>221</v>
      </c>
      <c r="J102" s="70">
        <v>44469</v>
      </c>
      <c r="K102" s="70">
        <v>44925</v>
      </c>
      <c r="L102" s="151" t="s">
        <v>373</v>
      </c>
      <c r="M102" s="152" t="s">
        <v>373</v>
      </c>
      <c r="N102" s="70" t="s">
        <v>220</v>
      </c>
      <c r="O102" s="70" t="s">
        <v>221</v>
      </c>
      <c r="P102" s="70" t="s">
        <v>243</v>
      </c>
    </row>
    <row r="103" spans="1:16" ht="25.15" customHeight="1">
      <c r="A103" s="221" t="s">
        <v>263</v>
      </c>
      <c r="B103" s="221"/>
      <c r="C103" s="156" t="s">
        <v>165</v>
      </c>
      <c r="D103" s="156" t="s">
        <v>264</v>
      </c>
      <c r="E103" s="59" t="s">
        <v>265</v>
      </c>
      <c r="F103" s="60" t="s">
        <v>265</v>
      </c>
      <c r="G103" s="60" t="s">
        <v>265</v>
      </c>
      <c r="H103" s="60" t="s">
        <v>265</v>
      </c>
      <c r="I103" s="60" t="s">
        <v>265</v>
      </c>
      <c r="J103" s="60" t="s">
        <v>265</v>
      </c>
      <c r="K103" s="123" t="s">
        <v>265</v>
      </c>
      <c r="L103" s="59" t="s">
        <v>265</v>
      </c>
      <c r="M103" s="60" t="s">
        <v>265</v>
      </c>
      <c r="N103" s="60" t="s">
        <v>265</v>
      </c>
      <c r="O103" s="60" t="s">
        <v>265</v>
      </c>
      <c r="P103" s="60" t="s">
        <v>265</v>
      </c>
    </row>
    <row r="104" spans="1:16" ht="25.15" customHeight="1">
      <c r="A104" s="221"/>
      <c r="B104" s="221"/>
      <c r="C104" s="156" t="s">
        <v>173</v>
      </c>
      <c r="D104" s="63" t="s">
        <v>266</v>
      </c>
      <c r="E104" s="72"/>
      <c r="F104" s="66"/>
      <c r="G104" s="66"/>
      <c r="H104" s="73"/>
      <c r="I104" s="66"/>
      <c r="J104" s="66"/>
      <c r="K104" s="125"/>
      <c r="L104" s="72"/>
      <c r="M104" s="73"/>
      <c r="N104" s="66"/>
      <c r="O104" s="66"/>
      <c r="P104" s="66"/>
    </row>
    <row r="105" spans="1:16" ht="25.15" customHeight="1">
      <c r="A105" s="221"/>
      <c r="B105" s="221"/>
      <c r="C105" s="156" t="s">
        <v>181</v>
      </c>
      <c r="D105" s="156" t="s">
        <v>267</v>
      </c>
      <c r="E105" s="59"/>
      <c r="F105" s="60"/>
      <c r="G105" s="60"/>
      <c r="H105" s="60"/>
      <c r="I105" s="60"/>
      <c r="J105" s="75"/>
      <c r="K105" s="126"/>
      <c r="L105" s="59"/>
      <c r="M105" s="60"/>
      <c r="N105" s="60"/>
      <c r="O105" s="60"/>
      <c r="P105" s="60"/>
    </row>
    <row r="106" spans="1:16" ht="25.15" customHeight="1">
      <c r="A106" s="221"/>
      <c r="B106" s="221"/>
      <c r="C106" s="156" t="s">
        <v>189</v>
      </c>
      <c r="D106" s="156" t="s">
        <v>219</v>
      </c>
      <c r="E106" s="59"/>
      <c r="F106" s="60"/>
      <c r="G106" s="60"/>
      <c r="H106" s="60"/>
      <c r="I106" s="60"/>
      <c r="J106" s="60"/>
      <c r="K106" s="123"/>
      <c r="L106" s="59"/>
      <c r="M106" s="60"/>
      <c r="N106" s="60"/>
      <c r="O106" s="60"/>
      <c r="P106" s="60"/>
    </row>
    <row r="107" spans="1:16" ht="25.15" customHeight="1">
      <c r="A107" s="221"/>
      <c r="B107" s="221"/>
      <c r="C107" s="156" t="s">
        <v>195</v>
      </c>
      <c r="D107" s="68">
        <v>44560</v>
      </c>
      <c r="E107" s="69"/>
      <c r="F107" s="70"/>
      <c r="G107" s="70"/>
      <c r="H107" s="70"/>
      <c r="I107" s="70"/>
      <c r="J107" s="70"/>
      <c r="K107" s="124"/>
      <c r="L107" s="69"/>
      <c r="M107" s="70"/>
      <c r="N107" s="70"/>
      <c r="O107" s="70"/>
      <c r="P107" s="70"/>
    </row>
    <row r="108" spans="1:16" ht="25.15" customHeight="1">
      <c r="A108" s="221" t="s">
        <v>268</v>
      </c>
      <c r="B108" s="221"/>
      <c r="C108" s="156" t="s">
        <v>165</v>
      </c>
      <c r="D108" s="156" t="s">
        <v>269</v>
      </c>
      <c r="E108" s="59" t="s">
        <v>265</v>
      </c>
      <c r="F108" s="60" t="s">
        <v>265</v>
      </c>
      <c r="G108" s="60" t="s">
        <v>265</v>
      </c>
      <c r="H108" s="60" t="s">
        <v>265</v>
      </c>
      <c r="I108" s="60" t="s">
        <v>265</v>
      </c>
      <c r="J108" s="60" t="s">
        <v>265</v>
      </c>
      <c r="K108" s="123" t="s">
        <v>265</v>
      </c>
      <c r="L108" s="59" t="s">
        <v>265</v>
      </c>
      <c r="M108" s="60" t="s">
        <v>265</v>
      </c>
      <c r="N108" s="60" t="s">
        <v>265</v>
      </c>
      <c r="O108" s="60" t="s">
        <v>265</v>
      </c>
      <c r="P108" s="60" t="s">
        <v>265</v>
      </c>
    </row>
    <row r="109" spans="1:16" ht="25.15" customHeight="1">
      <c r="A109" s="221"/>
      <c r="B109" s="221"/>
      <c r="C109" s="156" t="s">
        <v>173</v>
      </c>
      <c r="D109" s="63" t="s">
        <v>270</v>
      </c>
      <c r="E109" s="72"/>
      <c r="F109" s="66"/>
      <c r="G109" s="66"/>
      <c r="H109" s="66"/>
      <c r="I109" s="66"/>
      <c r="J109" s="66"/>
      <c r="K109" s="125"/>
      <c r="L109" s="72"/>
      <c r="M109" s="66"/>
      <c r="N109" s="66"/>
      <c r="O109" s="66"/>
      <c r="P109" s="66"/>
    </row>
    <row r="110" spans="1:16" ht="25.15" customHeight="1">
      <c r="A110" s="221"/>
      <c r="B110" s="221"/>
      <c r="C110" s="156" t="s">
        <v>181</v>
      </c>
      <c r="D110" s="156" t="s">
        <v>271</v>
      </c>
      <c r="E110" s="59"/>
      <c r="F110" s="60"/>
      <c r="G110" s="60"/>
      <c r="H110" s="60"/>
      <c r="I110" s="60"/>
      <c r="J110" s="60"/>
      <c r="K110" s="123"/>
      <c r="L110" s="59"/>
      <c r="M110" s="60"/>
      <c r="N110" s="60"/>
      <c r="O110" s="60"/>
      <c r="P110" s="60"/>
    </row>
    <row r="111" spans="1:16" ht="25.15" customHeight="1">
      <c r="A111" s="221"/>
      <c r="B111" s="221"/>
      <c r="C111" s="156" t="s">
        <v>189</v>
      </c>
      <c r="D111" s="156" t="s">
        <v>194</v>
      </c>
      <c r="E111" s="59"/>
      <c r="F111" s="60"/>
      <c r="G111" s="60"/>
      <c r="H111" s="60"/>
      <c r="I111" s="60"/>
      <c r="J111" s="60"/>
      <c r="K111" s="123"/>
      <c r="L111" s="59"/>
      <c r="M111" s="60"/>
      <c r="N111" s="60"/>
      <c r="O111" s="60"/>
      <c r="P111" s="60"/>
    </row>
    <row r="112" spans="1:16" ht="25.15" customHeight="1">
      <c r="A112" s="221"/>
      <c r="B112" s="221"/>
      <c r="C112" s="156" t="s">
        <v>195</v>
      </c>
      <c r="D112" s="68">
        <v>44470</v>
      </c>
      <c r="E112" s="69"/>
      <c r="F112" s="70"/>
      <c r="G112" s="70"/>
      <c r="H112" s="70"/>
      <c r="I112" s="70"/>
      <c r="J112" s="70"/>
      <c r="K112" s="124"/>
      <c r="L112" s="69"/>
      <c r="M112" s="70"/>
      <c r="N112" s="70"/>
      <c r="O112" s="70"/>
      <c r="P112" s="70"/>
    </row>
    <row r="113" spans="1:16" ht="25.15" customHeight="1">
      <c r="A113" s="221" t="s">
        <v>272</v>
      </c>
      <c r="B113" s="221"/>
      <c r="C113" s="156" t="s">
        <v>99</v>
      </c>
      <c r="D113" s="156">
        <f t="shared" ref="D113:P113" si="5">SUM(D114:D119)</f>
        <v>30</v>
      </c>
      <c r="E113" s="59">
        <f t="shared" si="5"/>
        <v>10</v>
      </c>
      <c r="F113" s="76">
        <f t="shared" si="5"/>
        <v>11</v>
      </c>
      <c r="G113" s="60">
        <f t="shared" si="5"/>
        <v>9</v>
      </c>
      <c r="H113" s="60">
        <f t="shared" si="5"/>
        <v>13</v>
      </c>
      <c r="I113" s="60">
        <f t="shared" si="5"/>
        <v>11</v>
      </c>
      <c r="J113" s="60">
        <f t="shared" si="5"/>
        <v>11</v>
      </c>
      <c r="K113" s="123">
        <f t="shared" si="5"/>
        <v>11</v>
      </c>
      <c r="L113" s="59">
        <f t="shared" si="5"/>
        <v>10</v>
      </c>
      <c r="M113" s="60">
        <f t="shared" si="5"/>
        <v>14</v>
      </c>
      <c r="N113" s="76">
        <f t="shared" si="5"/>
        <v>11</v>
      </c>
      <c r="O113" s="60">
        <f t="shared" si="5"/>
        <v>11</v>
      </c>
      <c r="P113" s="60">
        <f t="shared" si="5"/>
        <v>10</v>
      </c>
    </row>
    <row r="114" spans="1:16" ht="25.15" customHeight="1">
      <c r="A114" s="221"/>
      <c r="B114" s="221"/>
      <c r="C114" s="156" t="s">
        <v>273</v>
      </c>
      <c r="D114" s="156">
        <v>1</v>
      </c>
      <c r="E114" s="59">
        <v>0</v>
      </c>
      <c r="F114" s="12">
        <v>0</v>
      </c>
      <c r="G114" s="15">
        <v>0</v>
      </c>
      <c r="H114" s="15">
        <v>0</v>
      </c>
      <c r="I114" s="15">
        <v>0</v>
      </c>
      <c r="J114" s="15">
        <v>0</v>
      </c>
      <c r="K114" s="127">
        <v>0</v>
      </c>
      <c r="L114" s="59">
        <v>0</v>
      </c>
      <c r="M114" s="15">
        <v>0</v>
      </c>
      <c r="N114" s="12">
        <v>0</v>
      </c>
      <c r="O114" s="15">
        <v>0</v>
      </c>
      <c r="P114" s="15">
        <v>0</v>
      </c>
    </row>
    <row r="115" spans="1:16" ht="25.15" customHeight="1">
      <c r="A115" s="221"/>
      <c r="B115" s="221"/>
      <c r="C115" s="156" t="s">
        <v>274</v>
      </c>
      <c r="D115" s="156">
        <v>6</v>
      </c>
      <c r="E115" s="59">
        <v>3</v>
      </c>
      <c r="F115" s="12">
        <v>5</v>
      </c>
      <c r="G115" s="15">
        <v>4</v>
      </c>
      <c r="H115" s="15">
        <v>3</v>
      </c>
      <c r="I115" s="15">
        <v>4</v>
      </c>
      <c r="J115" s="15">
        <v>5</v>
      </c>
      <c r="K115" s="127">
        <v>5</v>
      </c>
      <c r="L115" s="59">
        <v>3</v>
      </c>
      <c r="M115" s="15">
        <v>3</v>
      </c>
      <c r="N115" s="12">
        <v>4</v>
      </c>
      <c r="O115" s="15">
        <v>3</v>
      </c>
      <c r="P115" s="15">
        <v>4</v>
      </c>
    </row>
    <row r="116" spans="1:16" ht="25.15" customHeight="1">
      <c r="A116" s="221"/>
      <c r="B116" s="221"/>
      <c r="C116" s="156" t="s">
        <v>275</v>
      </c>
      <c r="D116" s="156">
        <v>7</v>
      </c>
      <c r="E116" s="59">
        <v>2</v>
      </c>
      <c r="F116" s="12">
        <v>2</v>
      </c>
      <c r="G116" s="15">
        <v>3</v>
      </c>
      <c r="H116" s="15">
        <v>3</v>
      </c>
      <c r="I116" s="15">
        <v>3</v>
      </c>
      <c r="J116" s="15">
        <v>2</v>
      </c>
      <c r="K116" s="127">
        <v>2</v>
      </c>
      <c r="L116" s="59">
        <v>2</v>
      </c>
      <c r="M116" s="15">
        <v>4</v>
      </c>
      <c r="N116" s="12">
        <v>3</v>
      </c>
      <c r="O116" s="15">
        <v>4</v>
      </c>
      <c r="P116" s="15">
        <v>3</v>
      </c>
    </row>
    <row r="117" spans="1:16" ht="25.15" customHeight="1">
      <c r="A117" s="221"/>
      <c r="B117" s="221"/>
      <c r="C117" s="156" t="s">
        <v>276</v>
      </c>
      <c r="D117" s="156">
        <v>0</v>
      </c>
      <c r="E117" s="59">
        <v>1</v>
      </c>
      <c r="F117" s="12">
        <v>0</v>
      </c>
      <c r="G117" s="15">
        <v>0</v>
      </c>
      <c r="H117" s="15">
        <v>0</v>
      </c>
      <c r="I117" s="15">
        <v>0</v>
      </c>
      <c r="J117" s="15">
        <v>0</v>
      </c>
      <c r="K117" s="127">
        <v>0</v>
      </c>
      <c r="L117" s="59">
        <v>1</v>
      </c>
      <c r="M117" s="15">
        <v>0</v>
      </c>
      <c r="N117" s="12">
        <v>0</v>
      </c>
      <c r="O117" s="15">
        <v>0</v>
      </c>
      <c r="P117" s="15">
        <v>0</v>
      </c>
    </row>
    <row r="118" spans="1:16" ht="25.15" customHeight="1">
      <c r="A118" s="221"/>
      <c r="B118" s="221"/>
      <c r="C118" s="156" t="s">
        <v>277</v>
      </c>
      <c r="D118" s="156">
        <v>16</v>
      </c>
      <c r="E118" s="59">
        <v>4</v>
      </c>
      <c r="F118" s="12">
        <v>4</v>
      </c>
      <c r="G118" s="15">
        <v>2</v>
      </c>
      <c r="H118" s="15">
        <v>7</v>
      </c>
      <c r="I118" s="15">
        <v>4</v>
      </c>
      <c r="J118" s="15">
        <v>4</v>
      </c>
      <c r="K118" s="127">
        <v>4</v>
      </c>
      <c r="L118" s="59">
        <v>4</v>
      </c>
      <c r="M118" s="15">
        <v>7</v>
      </c>
      <c r="N118" s="12">
        <v>4</v>
      </c>
      <c r="O118" s="15">
        <v>4</v>
      </c>
      <c r="P118" s="15">
        <v>3</v>
      </c>
    </row>
    <row r="119" spans="1:16" ht="25.15" customHeight="1">
      <c r="A119" s="224" t="s">
        <v>3</v>
      </c>
      <c r="B119" s="224"/>
      <c r="C119" s="224"/>
      <c r="D119" s="156" t="s">
        <v>4</v>
      </c>
      <c r="E119" s="77" t="s">
        <v>5</v>
      </c>
      <c r="F119" s="9" t="s">
        <v>6</v>
      </c>
      <c r="G119" s="9" t="s">
        <v>7</v>
      </c>
      <c r="H119" s="9" t="s">
        <v>8</v>
      </c>
      <c r="I119" s="9" t="s">
        <v>9</v>
      </c>
      <c r="J119" s="9" t="s">
        <v>10</v>
      </c>
      <c r="K119" s="128" t="s">
        <v>10</v>
      </c>
      <c r="L119" s="77" t="s">
        <v>5</v>
      </c>
      <c r="M119" s="9" t="s">
        <v>8</v>
      </c>
      <c r="N119" s="9" t="s">
        <v>6</v>
      </c>
      <c r="O119" s="9" t="s">
        <v>9</v>
      </c>
      <c r="P119" s="9" t="s">
        <v>7</v>
      </c>
    </row>
    <row r="120" spans="1:16" ht="25.15" customHeight="1">
      <c r="A120" s="6" t="s">
        <v>278</v>
      </c>
      <c r="E120" s="58"/>
      <c r="F120" s="2"/>
      <c r="G120" s="78"/>
      <c r="H120" s="78"/>
      <c r="I120" s="78"/>
      <c r="J120" s="78"/>
      <c r="K120" s="129"/>
      <c r="L120" s="58"/>
      <c r="M120" s="78"/>
      <c r="N120" s="2"/>
      <c r="O120" s="78"/>
      <c r="P120" s="78"/>
    </row>
    <row r="121" spans="1:16" ht="25.15" customHeight="1">
      <c r="A121" s="221" t="s">
        <v>279</v>
      </c>
      <c r="B121" s="221"/>
      <c r="C121" s="221"/>
      <c r="D121" s="33">
        <f>SUM(E121:J121)</f>
        <v>0</v>
      </c>
      <c r="E121" s="34">
        <v>0</v>
      </c>
      <c r="F121" s="54">
        <v>0</v>
      </c>
      <c r="G121" s="79">
        <v>0</v>
      </c>
      <c r="H121" s="79">
        <v>0</v>
      </c>
      <c r="I121" s="79">
        <v>0</v>
      </c>
      <c r="J121" s="79">
        <v>0</v>
      </c>
      <c r="K121" s="130">
        <v>0</v>
      </c>
      <c r="L121" s="34">
        <v>0</v>
      </c>
      <c r="M121" s="79">
        <v>0</v>
      </c>
      <c r="N121" s="54">
        <v>0</v>
      </c>
      <c r="O121" s="79">
        <v>0</v>
      </c>
      <c r="P121" s="79">
        <v>0</v>
      </c>
    </row>
    <row r="122" spans="1:16" s="10" customFormat="1" ht="25.15" customHeight="1">
      <c r="A122" s="221" t="s">
        <v>280</v>
      </c>
      <c r="B122" s="221" t="s">
        <v>281</v>
      </c>
      <c r="C122" s="154" t="s">
        <v>282</v>
      </c>
      <c r="D122" s="33">
        <v>0</v>
      </c>
      <c r="E122" s="36">
        <v>0</v>
      </c>
      <c r="F122" s="39">
        <v>0</v>
      </c>
      <c r="G122" s="80" t="s">
        <v>283</v>
      </c>
      <c r="H122" s="81"/>
      <c r="I122" s="81">
        <v>0</v>
      </c>
      <c r="J122" s="82" t="s">
        <v>284</v>
      </c>
      <c r="K122" s="131" t="s">
        <v>364</v>
      </c>
      <c r="L122" s="36">
        <v>0</v>
      </c>
      <c r="M122" s="81"/>
      <c r="N122" s="39">
        <v>0</v>
      </c>
      <c r="O122" s="81">
        <v>0</v>
      </c>
      <c r="P122" s="80" t="s">
        <v>283</v>
      </c>
    </row>
    <row r="123" spans="1:16" s="10" customFormat="1" ht="25.15" customHeight="1">
      <c r="A123" s="221"/>
      <c r="B123" s="221"/>
      <c r="C123" s="155" t="s">
        <v>99</v>
      </c>
      <c r="D123" s="33">
        <v>0</v>
      </c>
      <c r="E123" s="36">
        <v>0</v>
      </c>
      <c r="F123" s="39">
        <v>0</v>
      </c>
      <c r="G123" s="81">
        <v>0</v>
      </c>
      <c r="H123" s="81"/>
      <c r="I123" s="81">
        <v>0</v>
      </c>
      <c r="J123" s="81">
        <v>3</v>
      </c>
      <c r="K123" s="132">
        <v>3</v>
      </c>
      <c r="L123" s="36">
        <v>0</v>
      </c>
      <c r="M123" s="81"/>
      <c r="N123" s="39">
        <v>0</v>
      </c>
      <c r="O123" s="81">
        <v>0</v>
      </c>
      <c r="P123" s="81">
        <v>0</v>
      </c>
    </row>
    <row r="124" spans="1:16" ht="25.15" customHeight="1">
      <c r="A124" s="221"/>
      <c r="B124" s="153" t="s">
        <v>285</v>
      </c>
      <c r="C124" s="154" t="s">
        <v>282</v>
      </c>
      <c r="D124" s="84">
        <v>0</v>
      </c>
      <c r="E124" s="85">
        <v>0</v>
      </c>
      <c r="F124" s="39">
        <v>0</v>
      </c>
      <c r="G124" s="86">
        <v>0</v>
      </c>
      <c r="H124" s="86">
        <v>0</v>
      </c>
      <c r="I124" s="86">
        <v>0</v>
      </c>
      <c r="J124" s="82" t="s">
        <v>286</v>
      </c>
      <c r="K124" s="131" t="s">
        <v>365</v>
      </c>
      <c r="L124" s="85">
        <v>0</v>
      </c>
      <c r="M124" s="86">
        <v>0</v>
      </c>
      <c r="N124" s="39">
        <v>0</v>
      </c>
      <c r="O124" s="86">
        <v>0</v>
      </c>
      <c r="P124" s="86">
        <v>0</v>
      </c>
    </row>
    <row r="125" spans="1:16" ht="25.15" customHeight="1">
      <c r="A125" s="221"/>
      <c r="B125" s="153"/>
      <c r="C125" s="155" t="s">
        <v>99</v>
      </c>
      <c r="D125" s="33">
        <v>0</v>
      </c>
      <c r="E125" s="34">
        <v>0</v>
      </c>
      <c r="F125" s="35">
        <v>0</v>
      </c>
      <c r="G125" s="79">
        <v>0</v>
      </c>
      <c r="H125" s="79">
        <v>0</v>
      </c>
      <c r="I125" s="79">
        <v>0</v>
      </c>
      <c r="J125" s="79">
        <v>3</v>
      </c>
      <c r="K125" s="130">
        <v>3</v>
      </c>
      <c r="L125" s="34">
        <v>0</v>
      </c>
      <c r="M125" s="79">
        <v>4</v>
      </c>
      <c r="N125" s="35">
        <v>0</v>
      </c>
      <c r="O125" s="79">
        <v>0</v>
      </c>
      <c r="P125" s="79">
        <v>0</v>
      </c>
    </row>
    <row r="126" spans="1:16" s="10" customFormat="1" ht="25.15" customHeight="1">
      <c r="A126" s="221" t="s">
        <v>287</v>
      </c>
      <c r="B126" s="221" t="s">
        <v>288</v>
      </c>
      <c r="C126" s="154" t="s">
        <v>289</v>
      </c>
      <c r="D126" s="33">
        <v>0</v>
      </c>
      <c r="E126" s="36">
        <v>0</v>
      </c>
      <c r="F126" s="37">
        <v>0</v>
      </c>
      <c r="G126" s="87" t="s">
        <v>104</v>
      </c>
      <c r="H126" s="81">
        <v>0</v>
      </c>
      <c r="I126" s="81">
        <v>0</v>
      </c>
      <c r="J126" s="81"/>
      <c r="K126" s="132"/>
      <c r="L126" s="36">
        <v>0</v>
      </c>
      <c r="M126" s="81">
        <v>0</v>
      </c>
      <c r="N126" s="37">
        <v>0</v>
      </c>
      <c r="O126" s="81">
        <v>0</v>
      </c>
      <c r="P126" s="87" t="s">
        <v>104</v>
      </c>
    </row>
    <row r="127" spans="1:16" s="10" customFormat="1" ht="25.15" customHeight="1">
      <c r="A127" s="221"/>
      <c r="B127" s="221"/>
      <c r="C127" s="154" t="s">
        <v>290</v>
      </c>
      <c r="D127" s="33">
        <v>0</v>
      </c>
      <c r="E127" s="36">
        <v>0</v>
      </c>
      <c r="F127" s="37">
        <v>0</v>
      </c>
      <c r="G127" s="87" t="s">
        <v>104</v>
      </c>
      <c r="H127" s="81">
        <v>0</v>
      </c>
      <c r="I127" s="81">
        <v>0</v>
      </c>
      <c r="J127" s="81"/>
      <c r="K127" s="132"/>
      <c r="L127" s="36">
        <v>0</v>
      </c>
      <c r="M127" s="81">
        <v>0</v>
      </c>
      <c r="N127" s="37">
        <v>0</v>
      </c>
      <c r="O127" s="81">
        <v>0</v>
      </c>
      <c r="P127" s="87" t="s">
        <v>104</v>
      </c>
    </row>
    <row r="128" spans="1:16" ht="25.15" customHeight="1">
      <c r="A128" s="221"/>
      <c r="B128" s="221" t="s">
        <v>291</v>
      </c>
      <c r="C128" s="154" t="s">
        <v>289</v>
      </c>
      <c r="D128" s="33">
        <v>0</v>
      </c>
      <c r="E128" s="36">
        <v>0</v>
      </c>
      <c r="F128" s="37">
        <v>0</v>
      </c>
      <c r="G128" s="81" t="s">
        <v>104</v>
      </c>
      <c r="H128" s="81"/>
      <c r="I128" s="81">
        <v>0</v>
      </c>
      <c r="J128" s="81"/>
      <c r="K128" s="132"/>
      <c r="L128" s="36">
        <v>0</v>
      </c>
      <c r="M128" s="81"/>
      <c r="N128" s="37">
        <v>0</v>
      </c>
      <c r="O128" s="81">
        <v>0</v>
      </c>
      <c r="P128" s="81" t="s">
        <v>104</v>
      </c>
    </row>
    <row r="129" spans="1:16" ht="25.15" customHeight="1">
      <c r="A129" s="221"/>
      <c r="B129" s="221"/>
      <c r="C129" s="154" t="s">
        <v>290</v>
      </c>
      <c r="D129" s="84">
        <v>0</v>
      </c>
      <c r="E129" s="85">
        <v>0</v>
      </c>
      <c r="F129" s="37">
        <v>0</v>
      </c>
      <c r="G129" s="86">
        <v>0</v>
      </c>
      <c r="H129" s="86"/>
      <c r="I129" s="86">
        <v>0</v>
      </c>
      <c r="J129" s="86" t="s">
        <v>292</v>
      </c>
      <c r="K129" s="133" t="s">
        <v>292</v>
      </c>
      <c r="L129" s="85">
        <v>0</v>
      </c>
      <c r="M129" s="86"/>
      <c r="N129" s="37">
        <v>0</v>
      </c>
      <c r="O129" s="86">
        <v>0</v>
      </c>
      <c r="P129" s="86">
        <v>0</v>
      </c>
    </row>
    <row r="130" spans="1:16" ht="25.15" customHeight="1">
      <c r="A130" s="221"/>
      <c r="B130" s="221" t="s">
        <v>293</v>
      </c>
      <c r="C130" s="154" t="s">
        <v>289</v>
      </c>
      <c r="D130" s="33">
        <v>0</v>
      </c>
      <c r="E130" s="88" t="s">
        <v>294</v>
      </c>
      <c r="F130" s="88" t="s">
        <v>294</v>
      </c>
      <c r="G130" s="88" t="s">
        <v>294</v>
      </c>
      <c r="H130" s="88" t="s">
        <v>294</v>
      </c>
      <c r="I130" s="88" t="s">
        <v>294</v>
      </c>
      <c r="J130" s="88" t="s">
        <v>294</v>
      </c>
      <c r="K130" s="134" t="s">
        <v>294</v>
      </c>
      <c r="L130" s="88" t="s">
        <v>294</v>
      </c>
      <c r="M130" s="88" t="s">
        <v>294</v>
      </c>
      <c r="N130" s="88" t="s">
        <v>294</v>
      </c>
      <c r="O130" s="88" t="s">
        <v>294</v>
      </c>
      <c r="P130" s="88" t="s">
        <v>294</v>
      </c>
    </row>
    <row r="131" spans="1:16" ht="25.15" customHeight="1">
      <c r="A131" s="221"/>
      <c r="B131" s="221"/>
      <c r="C131" s="154" t="s">
        <v>290</v>
      </c>
      <c r="D131" s="33">
        <v>0</v>
      </c>
      <c r="E131" s="36"/>
      <c r="F131" s="36"/>
      <c r="G131" s="36"/>
      <c r="H131" s="36"/>
      <c r="I131" s="36"/>
      <c r="J131" s="36"/>
      <c r="K131" s="117"/>
      <c r="L131" s="36"/>
      <c r="M131" s="36"/>
      <c r="N131" s="36"/>
      <c r="O131" s="36"/>
      <c r="P131" s="36"/>
    </row>
    <row r="132" spans="1:16" ht="25.15" customHeight="1">
      <c r="A132" s="221"/>
      <c r="B132" s="221"/>
      <c r="C132" s="154" t="s">
        <v>289</v>
      </c>
      <c r="D132" s="33"/>
      <c r="E132" s="89" t="s">
        <v>295</v>
      </c>
      <c r="F132" s="89" t="s">
        <v>295</v>
      </c>
      <c r="G132" s="89" t="s">
        <v>295</v>
      </c>
      <c r="H132" s="89" t="s">
        <v>295</v>
      </c>
      <c r="I132" s="89" t="s">
        <v>295</v>
      </c>
      <c r="J132" s="89" t="s">
        <v>295</v>
      </c>
      <c r="K132" s="135" t="s">
        <v>295</v>
      </c>
      <c r="L132" s="89" t="s">
        <v>295</v>
      </c>
      <c r="M132" s="89" t="s">
        <v>295</v>
      </c>
      <c r="N132" s="89" t="s">
        <v>295</v>
      </c>
      <c r="O132" s="89" t="s">
        <v>295</v>
      </c>
      <c r="P132" s="89" t="s">
        <v>295</v>
      </c>
    </row>
    <row r="133" spans="1:16" ht="25.15" customHeight="1">
      <c r="A133" s="221"/>
      <c r="B133" s="221"/>
      <c r="C133" s="154" t="s">
        <v>290</v>
      </c>
      <c r="D133" s="33"/>
      <c r="E133" s="36"/>
      <c r="F133" s="36"/>
      <c r="G133" s="36"/>
      <c r="H133" s="36"/>
      <c r="I133" s="36"/>
      <c r="J133" s="36"/>
      <c r="K133" s="117"/>
      <c r="L133" s="36"/>
      <c r="M133" s="36"/>
      <c r="N133" s="36"/>
      <c r="O133" s="36"/>
      <c r="P133" s="36"/>
    </row>
    <row r="134" spans="1:16" ht="25.15" customHeight="1">
      <c r="A134" s="221"/>
      <c r="B134" s="221"/>
      <c r="C134" s="154" t="s">
        <v>289</v>
      </c>
      <c r="D134" s="33"/>
      <c r="E134" s="89" t="s">
        <v>296</v>
      </c>
      <c r="F134" s="89" t="s">
        <v>296</v>
      </c>
      <c r="G134" s="89" t="s">
        <v>296</v>
      </c>
      <c r="H134" s="89" t="s">
        <v>296</v>
      </c>
      <c r="I134" s="89" t="s">
        <v>296</v>
      </c>
      <c r="J134" s="89" t="s">
        <v>296</v>
      </c>
      <c r="K134" s="135" t="s">
        <v>296</v>
      </c>
      <c r="L134" s="89" t="s">
        <v>296</v>
      </c>
      <c r="M134" s="89" t="s">
        <v>296</v>
      </c>
      <c r="N134" s="89" t="s">
        <v>296</v>
      </c>
      <c r="O134" s="89" t="s">
        <v>296</v>
      </c>
      <c r="P134" s="89" t="s">
        <v>296</v>
      </c>
    </row>
    <row r="135" spans="1:16" ht="25.15" customHeight="1">
      <c r="A135" s="221"/>
      <c r="B135" s="221"/>
      <c r="C135" s="154" t="s">
        <v>290</v>
      </c>
      <c r="D135" s="33"/>
      <c r="E135" s="36"/>
      <c r="F135" s="36"/>
      <c r="G135" s="36"/>
      <c r="H135" s="36"/>
      <c r="I135" s="36"/>
      <c r="J135" s="36"/>
      <c r="K135" s="117"/>
      <c r="L135" s="36"/>
      <c r="M135" s="36"/>
      <c r="N135" s="36"/>
      <c r="O135" s="36"/>
      <c r="P135" s="36"/>
    </row>
    <row r="136" spans="1:16" ht="25.15" customHeight="1">
      <c r="A136" s="221"/>
      <c r="B136" s="221"/>
      <c r="C136" s="154" t="s">
        <v>289</v>
      </c>
      <c r="D136" s="33"/>
      <c r="E136" s="89" t="s">
        <v>297</v>
      </c>
      <c r="F136" s="89" t="s">
        <v>297</v>
      </c>
      <c r="G136" s="89" t="s">
        <v>297</v>
      </c>
      <c r="H136" s="89" t="s">
        <v>297</v>
      </c>
      <c r="I136" s="89" t="s">
        <v>297</v>
      </c>
      <c r="J136" s="89" t="s">
        <v>297</v>
      </c>
      <c r="K136" s="135" t="s">
        <v>297</v>
      </c>
      <c r="L136" s="89" t="s">
        <v>297</v>
      </c>
      <c r="M136" s="89" t="s">
        <v>297</v>
      </c>
      <c r="N136" s="89" t="s">
        <v>297</v>
      </c>
      <c r="O136" s="89" t="s">
        <v>297</v>
      </c>
      <c r="P136" s="89" t="s">
        <v>297</v>
      </c>
    </row>
    <row r="137" spans="1:16" ht="25.15" customHeight="1">
      <c r="A137" s="221"/>
      <c r="B137" s="221"/>
      <c r="C137" s="154" t="s">
        <v>290</v>
      </c>
      <c r="D137" s="33"/>
      <c r="E137" s="36"/>
      <c r="F137" s="37">
        <v>0</v>
      </c>
      <c r="G137" s="81"/>
      <c r="H137" s="81"/>
      <c r="I137" s="81">
        <v>0</v>
      </c>
      <c r="J137" s="81"/>
      <c r="K137" s="132"/>
      <c r="L137" s="36"/>
      <c r="M137" s="81"/>
      <c r="N137" s="37">
        <v>0</v>
      </c>
      <c r="O137" s="81">
        <v>0</v>
      </c>
      <c r="P137" s="81"/>
    </row>
    <row r="138" spans="1:16" ht="25.15" customHeight="1">
      <c r="A138" s="221"/>
      <c r="B138" s="221"/>
      <c r="C138" s="154" t="s">
        <v>289</v>
      </c>
      <c r="D138" s="33"/>
      <c r="E138" s="89"/>
      <c r="F138" s="90">
        <v>0</v>
      </c>
      <c r="G138" s="81"/>
      <c r="H138" s="91">
        <v>0</v>
      </c>
      <c r="I138" s="81">
        <v>0</v>
      </c>
      <c r="J138" s="81"/>
      <c r="K138" s="132"/>
      <c r="L138" s="89"/>
      <c r="M138" s="91">
        <v>0</v>
      </c>
      <c r="N138" s="90">
        <v>0</v>
      </c>
      <c r="O138" s="81">
        <v>0</v>
      </c>
      <c r="P138" s="81"/>
    </row>
    <row r="139" spans="1:16" ht="25.15" customHeight="1">
      <c r="A139" s="221"/>
      <c r="B139" s="221"/>
      <c r="C139" s="154" t="s">
        <v>290</v>
      </c>
      <c r="D139" s="33"/>
      <c r="E139" s="36"/>
      <c r="F139" s="37">
        <v>0</v>
      </c>
      <c r="G139" s="81"/>
      <c r="H139" s="81">
        <v>0</v>
      </c>
      <c r="I139" s="81">
        <v>0</v>
      </c>
      <c r="J139" s="81"/>
      <c r="K139" s="132"/>
      <c r="L139" s="36"/>
      <c r="M139" s="81">
        <v>0</v>
      </c>
      <c r="N139" s="37">
        <v>0</v>
      </c>
      <c r="O139" s="81">
        <v>0</v>
      </c>
      <c r="P139" s="81"/>
    </row>
    <row r="140" spans="1:16" ht="25.15" customHeight="1">
      <c r="A140" s="6" t="s">
        <v>298</v>
      </c>
      <c r="D140" s="33" t="s">
        <v>292</v>
      </c>
      <c r="E140" s="34"/>
      <c r="F140" s="35"/>
      <c r="G140" s="79"/>
      <c r="H140" s="81"/>
      <c r="I140" s="79"/>
      <c r="J140" s="79"/>
      <c r="K140" s="130"/>
      <c r="L140" s="34"/>
      <c r="M140" s="81"/>
      <c r="N140" s="35"/>
      <c r="O140" s="79"/>
      <c r="P140" s="79"/>
    </row>
    <row r="141" spans="1:16" ht="25.15" customHeight="1">
      <c r="A141" s="220" t="s">
        <v>299</v>
      </c>
      <c r="B141" s="220"/>
      <c r="C141" s="220"/>
      <c r="D141" s="40">
        <v>7319752000</v>
      </c>
      <c r="E141" s="36">
        <v>419655000</v>
      </c>
      <c r="F141" s="42">
        <v>688764800</v>
      </c>
      <c r="G141" s="87">
        <v>432341000</v>
      </c>
      <c r="H141" s="87">
        <v>374430000</v>
      </c>
      <c r="I141" s="87">
        <v>634417000</v>
      </c>
      <c r="J141" s="87">
        <v>378830000</v>
      </c>
      <c r="K141" s="136">
        <v>378830000</v>
      </c>
      <c r="L141" s="36">
        <v>417315000</v>
      </c>
      <c r="M141" s="87">
        <v>374430000</v>
      </c>
      <c r="N141" s="42">
        <v>460517000</v>
      </c>
      <c r="O141" s="87">
        <v>624077000</v>
      </c>
      <c r="P141" s="87">
        <v>433001000</v>
      </c>
    </row>
    <row r="142" spans="1:16" ht="25.15" customHeight="1">
      <c r="A142" s="220" t="s">
        <v>300</v>
      </c>
      <c r="B142" s="220"/>
      <c r="C142" s="220"/>
      <c r="D142" s="33" t="s">
        <v>301</v>
      </c>
      <c r="E142" s="36" t="s">
        <v>301</v>
      </c>
      <c r="F142" s="37" t="s">
        <v>301</v>
      </c>
      <c r="G142" s="81" t="s">
        <v>301</v>
      </c>
      <c r="H142" s="81" t="s">
        <v>301</v>
      </c>
      <c r="I142" s="81" t="s">
        <v>301</v>
      </c>
      <c r="J142" s="81" t="s">
        <v>301</v>
      </c>
      <c r="K142" s="132" t="s">
        <v>301</v>
      </c>
      <c r="L142" s="36" t="s">
        <v>301</v>
      </c>
      <c r="M142" s="81" t="s">
        <v>301</v>
      </c>
      <c r="N142" s="37" t="s">
        <v>301</v>
      </c>
      <c r="O142" s="81" t="s">
        <v>301</v>
      </c>
      <c r="P142" s="81" t="s">
        <v>301</v>
      </c>
    </row>
    <row r="143" spans="1:16" s="10" customFormat="1" ht="25.15" customHeight="1">
      <c r="A143" s="221" t="s">
        <v>302</v>
      </c>
      <c r="B143" s="222" t="s">
        <v>288</v>
      </c>
      <c r="C143" s="222"/>
      <c r="D143" s="33">
        <v>0</v>
      </c>
      <c r="E143" s="36">
        <v>0</v>
      </c>
      <c r="F143" s="37" t="s">
        <v>104</v>
      </c>
      <c r="G143" s="87" t="s">
        <v>104</v>
      </c>
      <c r="H143" s="81">
        <v>0</v>
      </c>
      <c r="I143" s="81">
        <v>0</v>
      </c>
      <c r="J143" s="81"/>
      <c r="K143" s="132"/>
      <c r="L143" s="36">
        <v>0</v>
      </c>
      <c r="M143" s="81">
        <v>0</v>
      </c>
      <c r="N143" s="37" t="s">
        <v>104</v>
      </c>
      <c r="O143" s="81">
        <v>0</v>
      </c>
      <c r="P143" s="87" t="s">
        <v>104</v>
      </c>
    </row>
    <row r="144" spans="1:16" s="10" customFormat="1" ht="25.15" customHeight="1">
      <c r="A144" s="221"/>
      <c r="B144" s="222" t="s">
        <v>291</v>
      </c>
      <c r="C144" s="222"/>
      <c r="D144" s="33">
        <v>0</v>
      </c>
      <c r="E144" s="36">
        <v>0</v>
      </c>
      <c r="F144" s="37" t="s">
        <v>104</v>
      </c>
      <c r="G144" s="81">
        <v>0</v>
      </c>
      <c r="H144" s="81">
        <v>0</v>
      </c>
      <c r="I144" s="81">
        <v>0</v>
      </c>
      <c r="J144" s="81"/>
      <c r="K144" s="132"/>
      <c r="L144" s="36">
        <v>0</v>
      </c>
      <c r="M144" s="81">
        <v>0</v>
      </c>
      <c r="N144" s="37" t="s">
        <v>104</v>
      </c>
      <c r="O144" s="81">
        <v>0</v>
      </c>
      <c r="P144" s="81">
        <v>0</v>
      </c>
    </row>
    <row r="145" spans="1:16" s="10" customFormat="1" ht="25.15" customHeight="1">
      <c r="A145" s="221"/>
      <c r="B145" s="222" t="s">
        <v>303</v>
      </c>
      <c r="C145" s="222"/>
      <c r="D145" s="33">
        <f>+D141</f>
        <v>7319752000</v>
      </c>
      <c r="E145" s="36">
        <f>+E141</f>
        <v>419655000</v>
      </c>
      <c r="F145" s="37">
        <f>+F141</f>
        <v>688764800</v>
      </c>
      <c r="G145" s="87">
        <f>G141</f>
        <v>432341000</v>
      </c>
      <c r="H145" s="81">
        <f>+H141</f>
        <v>374430000</v>
      </c>
      <c r="I145" s="81">
        <f>I141</f>
        <v>634417000</v>
      </c>
      <c r="J145" s="81">
        <f>J141</f>
        <v>378830000</v>
      </c>
      <c r="K145" s="132">
        <f>K141</f>
        <v>378830000</v>
      </c>
      <c r="L145" s="36">
        <f>+L141</f>
        <v>417315000</v>
      </c>
      <c r="M145" s="81">
        <f>+M141</f>
        <v>374430000</v>
      </c>
      <c r="N145" s="37">
        <f>+N141</f>
        <v>460517000</v>
      </c>
      <c r="O145" s="81">
        <f>O141</f>
        <v>624077000</v>
      </c>
      <c r="P145" s="87">
        <f>P141</f>
        <v>433001000</v>
      </c>
    </row>
    <row r="146" spans="1:16" ht="25.15" customHeight="1">
      <c r="A146" s="221"/>
      <c r="B146" s="222" t="s">
        <v>304</v>
      </c>
      <c r="C146" s="222"/>
      <c r="D146" s="33">
        <f>SUM(E146:J146)</f>
        <v>0</v>
      </c>
      <c r="E146" s="34">
        <v>0</v>
      </c>
      <c r="F146" s="54" t="s">
        <v>104</v>
      </c>
      <c r="G146" s="79">
        <v>0</v>
      </c>
      <c r="H146" s="79">
        <v>0</v>
      </c>
      <c r="I146" s="79">
        <v>0</v>
      </c>
      <c r="J146" s="79">
        <v>0</v>
      </c>
      <c r="K146" s="130">
        <v>0</v>
      </c>
      <c r="L146" s="34">
        <v>0</v>
      </c>
      <c r="M146" s="79">
        <v>0</v>
      </c>
      <c r="N146" s="54" t="s">
        <v>104</v>
      </c>
      <c r="O146" s="79">
        <v>0</v>
      </c>
      <c r="P146" s="79">
        <v>0</v>
      </c>
    </row>
    <row r="147" spans="1:16" ht="25.15" customHeight="1">
      <c r="A147" s="221"/>
      <c r="B147" s="223" t="s">
        <v>305</v>
      </c>
      <c r="C147" s="223"/>
      <c r="D147" s="33">
        <f>SUM(E147:J147)</f>
        <v>0</v>
      </c>
      <c r="E147" s="36">
        <v>0</v>
      </c>
      <c r="F147" s="39" t="s">
        <v>104</v>
      </c>
      <c r="G147" s="81">
        <v>0</v>
      </c>
      <c r="H147" s="81">
        <v>0</v>
      </c>
      <c r="I147" s="81">
        <v>0</v>
      </c>
      <c r="J147" s="81">
        <v>0</v>
      </c>
      <c r="K147" s="132">
        <v>0</v>
      </c>
      <c r="L147" s="36">
        <v>0</v>
      </c>
      <c r="M147" s="81">
        <v>0</v>
      </c>
      <c r="N147" s="39" t="s">
        <v>104</v>
      </c>
      <c r="O147" s="81">
        <v>0</v>
      </c>
      <c r="P147" s="81">
        <v>0</v>
      </c>
    </row>
    <row r="148" spans="1:16" ht="25.15" customHeight="1">
      <c r="A148" s="221"/>
      <c r="B148" s="223" t="s">
        <v>306</v>
      </c>
      <c r="C148" s="223"/>
      <c r="D148" s="33">
        <f>SUM(E148:J148)</f>
        <v>0</v>
      </c>
      <c r="E148" s="36">
        <v>0</v>
      </c>
      <c r="F148" s="39" t="s">
        <v>104</v>
      </c>
      <c r="G148" s="81">
        <v>0</v>
      </c>
      <c r="H148" s="81">
        <v>0</v>
      </c>
      <c r="I148" s="81">
        <v>0</v>
      </c>
      <c r="J148" s="81"/>
      <c r="K148" s="132"/>
      <c r="L148" s="36">
        <v>0</v>
      </c>
      <c r="M148" s="81">
        <v>0</v>
      </c>
      <c r="N148" s="39" t="s">
        <v>104</v>
      </c>
      <c r="O148" s="81">
        <v>0</v>
      </c>
      <c r="P148" s="81">
        <v>0</v>
      </c>
    </row>
    <row r="149" spans="1:16" ht="25.15" customHeight="1">
      <c r="A149" s="6" t="s">
        <v>307</v>
      </c>
      <c r="E149" s="58"/>
      <c r="F149" s="2"/>
      <c r="J149" s="2"/>
      <c r="K149" s="120"/>
      <c r="L149" s="58"/>
      <c r="N149" s="2"/>
    </row>
    <row r="150" spans="1:16" ht="25.15" customHeight="1">
      <c r="A150" s="220" t="s">
        <v>299</v>
      </c>
      <c r="B150" s="220"/>
      <c r="C150" s="220"/>
      <c r="D150" s="156"/>
      <c r="E150" s="59"/>
      <c r="F150" s="60"/>
      <c r="G150" s="60"/>
      <c r="H150" s="92">
        <v>0</v>
      </c>
      <c r="I150" s="60"/>
      <c r="J150" s="60"/>
      <c r="K150" s="123"/>
      <c r="L150" s="59"/>
      <c r="M150" s="92">
        <v>0</v>
      </c>
      <c r="N150" s="60"/>
      <c r="O150" s="60"/>
      <c r="P150" s="60"/>
    </row>
    <row r="151" spans="1:16" ht="25.15" customHeight="1">
      <c r="A151" s="220" t="s">
        <v>300</v>
      </c>
      <c r="B151" s="220"/>
      <c r="C151" s="220"/>
      <c r="D151" s="156" t="s">
        <v>301</v>
      </c>
      <c r="E151" s="59" t="s">
        <v>301</v>
      </c>
      <c r="F151" s="60" t="s">
        <v>301</v>
      </c>
      <c r="G151" s="60" t="s">
        <v>301</v>
      </c>
      <c r="H151" s="60" t="s">
        <v>301</v>
      </c>
      <c r="I151" s="60" t="s">
        <v>301</v>
      </c>
      <c r="J151" s="60" t="s">
        <v>301</v>
      </c>
      <c r="K151" s="123" t="s">
        <v>301</v>
      </c>
      <c r="L151" s="59" t="s">
        <v>301</v>
      </c>
      <c r="M151" s="60" t="s">
        <v>301</v>
      </c>
      <c r="N151" s="60" t="s">
        <v>301</v>
      </c>
      <c r="O151" s="60" t="s">
        <v>301</v>
      </c>
      <c r="P151" s="60" t="s">
        <v>301</v>
      </c>
    </row>
    <row r="152" spans="1:16" s="10" customFormat="1" ht="25.15" customHeight="1">
      <c r="A152" s="221" t="s">
        <v>308</v>
      </c>
      <c r="B152" s="222" t="s">
        <v>309</v>
      </c>
      <c r="C152" s="222"/>
      <c r="D152" s="33">
        <v>0</v>
      </c>
      <c r="E152" s="34">
        <v>13</v>
      </c>
      <c r="F152" s="54">
        <v>13</v>
      </c>
      <c r="G152" s="35">
        <v>13</v>
      </c>
      <c r="H152" s="35">
        <v>7</v>
      </c>
      <c r="I152" s="35">
        <v>13</v>
      </c>
      <c r="J152" s="35">
        <v>13</v>
      </c>
      <c r="K152" s="114">
        <v>13</v>
      </c>
      <c r="L152" s="34">
        <v>13</v>
      </c>
      <c r="M152" s="35">
        <v>7</v>
      </c>
      <c r="N152" s="54">
        <v>13</v>
      </c>
      <c r="O152" s="35">
        <v>13</v>
      </c>
      <c r="P152" s="35">
        <v>13</v>
      </c>
    </row>
    <row r="153" spans="1:16" s="10" customFormat="1" ht="25.15" customHeight="1">
      <c r="A153" s="221"/>
      <c r="B153" s="222" t="s">
        <v>310</v>
      </c>
      <c r="C153" s="222"/>
      <c r="D153" s="33">
        <v>0</v>
      </c>
      <c r="E153" s="36" t="s">
        <v>104</v>
      </c>
      <c r="F153" s="93">
        <v>13</v>
      </c>
      <c r="G153" s="38">
        <v>55</v>
      </c>
      <c r="H153" s="38">
        <v>10</v>
      </c>
      <c r="I153" s="38">
        <v>0</v>
      </c>
      <c r="J153" s="38">
        <v>13</v>
      </c>
      <c r="K153" s="115">
        <v>13</v>
      </c>
      <c r="L153" s="36" t="s">
        <v>104</v>
      </c>
      <c r="M153" s="38">
        <v>10</v>
      </c>
      <c r="N153" s="93">
        <v>13</v>
      </c>
      <c r="O153" s="38">
        <v>0</v>
      </c>
      <c r="P153" s="38">
        <v>55</v>
      </c>
    </row>
    <row r="154" spans="1:16" s="10" customFormat="1" ht="25.15" customHeight="1">
      <c r="A154" s="221"/>
      <c r="B154" s="222" t="s">
        <v>311</v>
      </c>
      <c r="C154" s="222"/>
      <c r="D154" s="33">
        <v>0</v>
      </c>
      <c r="E154" s="36" t="s">
        <v>104</v>
      </c>
      <c r="F154" s="39">
        <v>5</v>
      </c>
      <c r="G154" s="38">
        <v>4</v>
      </c>
      <c r="H154" s="38">
        <v>2</v>
      </c>
      <c r="I154" s="38">
        <v>5</v>
      </c>
      <c r="J154" s="38">
        <v>3</v>
      </c>
      <c r="K154" s="115">
        <v>3</v>
      </c>
      <c r="L154" s="36">
        <v>3</v>
      </c>
      <c r="M154" s="38">
        <v>2</v>
      </c>
      <c r="N154" s="39">
        <v>5</v>
      </c>
      <c r="O154" s="38">
        <v>5</v>
      </c>
      <c r="P154" s="38">
        <v>4</v>
      </c>
    </row>
    <row r="155" spans="1:16" ht="25.15" customHeight="1">
      <c r="A155" s="221"/>
      <c r="B155" s="222" t="s">
        <v>312</v>
      </c>
      <c r="C155" s="222"/>
      <c r="D155" s="84">
        <v>0</v>
      </c>
      <c r="E155" s="41">
        <v>0</v>
      </c>
      <c r="F155" s="42">
        <v>4500000</v>
      </c>
      <c r="G155" s="42">
        <v>37000000</v>
      </c>
      <c r="H155" s="42">
        <v>4500000</v>
      </c>
      <c r="I155" s="42">
        <v>39500000</v>
      </c>
      <c r="J155" s="42">
        <v>5000000</v>
      </c>
      <c r="K155" s="116">
        <v>5000000</v>
      </c>
      <c r="L155" s="41">
        <v>0</v>
      </c>
      <c r="M155" s="42">
        <v>4500000</v>
      </c>
      <c r="N155" s="42">
        <v>4500000</v>
      </c>
      <c r="O155" s="42">
        <v>49500000</v>
      </c>
      <c r="P155" s="42">
        <v>37000000</v>
      </c>
    </row>
    <row r="156" spans="1:16" ht="25.15" customHeight="1">
      <c r="A156" s="221" t="s">
        <v>313</v>
      </c>
      <c r="B156" s="222" t="s">
        <v>309</v>
      </c>
      <c r="C156" s="222"/>
      <c r="D156" s="33">
        <v>0</v>
      </c>
      <c r="E156" s="34">
        <v>27</v>
      </c>
      <c r="F156" s="54">
        <v>13</v>
      </c>
      <c r="G156" s="35">
        <v>13</v>
      </c>
      <c r="H156" s="35">
        <v>7</v>
      </c>
      <c r="I156" s="35">
        <v>13</v>
      </c>
      <c r="J156" s="35">
        <v>13</v>
      </c>
      <c r="K156" s="114">
        <v>13</v>
      </c>
      <c r="L156" s="34">
        <v>27</v>
      </c>
      <c r="M156" s="35">
        <v>7</v>
      </c>
      <c r="N156" s="54">
        <v>13</v>
      </c>
      <c r="O156" s="35">
        <v>13</v>
      </c>
      <c r="P156" s="35">
        <v>13</v>
      </c>
    </row>
    <row r="157" spans="1:16" ht="25.15" customHeight="1">
      <c r="A157" s="221"/>
      <c r="B157" s="222" t="s">
        <v>310</v>
      </c>
      <c r="C157" s="222"/>
      <c r="D157" s="33">
        <v>0</v>
      </c>
      <c r="E157" s="36"/>
      <c r="F157" s="93">
        <v>25</v>
      </c>
      <c r="G157" s="38">
        <v>13</v>
      </c>
      <c r="H157" s="38">
        <v>10</v>
      </c>
      <c r="I157" s="38">
        <v>0</v>
      </c>
      <c r="J157" s="38">
        <v>30</v>
      </c>
      <c r="K157" s="115">
        <v>30</v>
      </c>
      <c r="L157" s="36"/>
      <c r="M157" s="38">
        <v>10</v>
      </c>
      <c r="N157" s="93">
        <v>25</v>
      </c>
      <c r="O157" s="38">
        <v>0</v>
      </c>
      <c r="P157" s="38">
        <v>13</v>
      </c>
    </row>
    <row r="158" spans="1:16" ht="25.15" customHeight="1">
      <c r="A158" s="221"/>
      <c r="B158" s="222" t="s">
        <v>311</v>
      </c>
      <c r="C158" s="222"/>
      <c r="D158" s="33">
        <v>0</v>
      </c>
      <c r="E158" s="36">
        <v>1</v>
      </c>
      <c r="F158" s="39">
        <v>3</v>
      </c>
      <c r="G158" s="38">
        <v>3</v>
      </c>
      <c r="H158" s="38">
        <v>3</v>
      </c>
      <c r="I158" s="38">
        <v>5</v>
      </c>
      <c r="J158" s="38">
        <v>7</v>
      </c>
      <c r="K158" s="115">
        <v>7</v>
      </c>
      <c r="L158" s="36">
        <v>1</v>
      </c>
      <c r="M158" s="38">
        <v>3</v>
      </c>
      <c r="N158" s="39">
        <v>3</v>
      </c>
      <c r="O158" s="38">
        <v>5</v>
      </c>
      <c r="P158" s="38">
        <v>3</v>
      </c>
    </row>
    <row r="159" spans="1:16" ht="25.15" customHeight="1">
      <c r="A159" s="221"/>
      <c r="B159" s="222" t="s">
        <v>312</v>
      </c>
      <c r="C159" s="222"/>
      <c r="D159" s="84">
        <v>0</v>
      </c>
      <c r="E159" s="41">
        <v>25900000</v>
      </c>
      <c r="F159" s="42">
        <v>11000000</v>
      </c>
      <c r="G159" s="42">
        <v>45000000</v>
      </c>
      <c r="H159" s="42">
        <v>5000000</v>
      </c>
      <c r="I159" s="42">
        <v>60666000</v>
      </c>
      <c r="J159" s="42">
        <v>21340000</v>
      </c>
      <c r="K159" s="116">
        <v>21340000</v>
      </c>
      <c r="L159" s="41">
        <v>25900000</v>
      </c>
      <c r="M159" s="42">
        <v>5000000</v>
      </c>
      <c r="N159" s="42">
        <v>11000000</v>
      </c>
      <c r="O159" s="42">
        <v>48076000</v>
      </c>
      <c r="P159" s="42">
        <v>45000000</v>
      </c>
    </row>
    <row r="160" spans="1:16" s="10" customFormat="1" ht="25.15" customHeight="1">
      <c r="A160" s="221" t="s">
        <v>314</v>
      </c>
      <c r="B160" s="222" t="s">
        <v>309</v>
      </c>
      <c r="C160" s="222"/>
      <c r="D160" s="33">
        <v>27</v>
      </c>
      <c r="E160" s="34">
        <v>26</v>
      </c>
      <c r="F160" s="35">
        <v>26</v>
      </c>
      <c r="G160" s="35">
        <v>10</v>
      </c>
      <c r="H160" s="35">
        <v>28</v>
      </c>
      <c r="I160" s="35">
        <v>25</v>
      </c>
      <c r="J160" s="35">
        <v>30</v>
      </c>
      <c r="K160" s="114">
        <v>30</v>
      </c>
      <c r="L160" s="34">
        <v>26</v>
      </c>
      <c r="M160" s="35">
        <v>28</v>
      </c>
      <c r="N160" s="35">
        <v>26</v>
      </c>
      <c r="O160" s="35">
        <v>25</v>
      </c>
      <c r="P160" s="35">
        <v>10</v>
      </c>
    </row>
    <row r="161" spans="1:16" s="10" customFormat="1" ht="25.15" customHeight="1">
      <c r="A161" s="221"/>
      <c r="B161" s="222" t="s">
        <v>310</v>
      </c>
      <c r="C161" s="222"/>
      <c r="D161" s="33">
        <v>30</v>
      </c>
      <c r="E161" s="36">
        <v>80</v>
      </c>
      <c r="F161" s="56">
        <v>40</v>
      </c>
      <c r="G161" s="56">
        <v>30</v>
      </c>
      <c r="H161" s="56">
        <v>80</v>
      </c>
      <c r="I161" s="56">
        <v>50</v>
      </c>
      <c r="J161" s="56">
        <v>91</v>
      </c>
      <c r="K161" s="137">
        <v>91</v>
      </c>
      <c r="L161" s="36">
        <v>80</v>
      </c>
      <c r="M161" s="56">
        <v>80</v>
      </c>
      <c r="N161" s="56">
        <v>40</v>
      </c>
      <c r="O161" s="56">
        <v>50</v>
      </c>
      <c r="P161" s="56">
        <v>30</v>
      </c>
    </row>
    <row r="162" spans="1:16" s="10" customFormat="1" ht="25.15" customHeight="1">
      <c r="A162" s="221"/>
      <c r="B162" s="222" t="s">
        <v>311</v>
      </c>
      <c r="C162" s="222"/>
      <c r="D162" s="33">
        <v>1</v>
      </c>
      <c r="E162" s="36">
        <v>12</v>
      </c>
      <c r="F162" s="56">
        <v>3</v>
      </c>
      <c r="G162" s="56">
        <v>5</v>
      </c>
      <c r="H162" s="56">
        <v>3</v>
      </c>
      <c r="I162" s="56">
        <v>3</v>
      </c>
      <c r="J162" s="56">
        <v>5</v>
      </c>
      <c r="K162" s="137">
        <v>5</v>
      </c>
      <c r="L162" s="36">
        <v>12</v>
      </c>
      <c r="M162" s="56">
        <v>3</v>
      </c>
      <c r="N162" s="56">
        <v>3</v>
      </c>
      <c r="O162" s="56">
        <v>3</v>
      </c>
      <c r="P162" s="56">
        <v>5</v>
      </c>
    </row>
    <row r="163" spans="1:16" s="10" customFormat="1" ht="25.15" customHeight="1">
      <c r="A163" s="221"/>
      <c r="B163" s="223" t="s">
        <v>315</v>
      </c>
      <c r="C163" s="223"/>
      <c r="D163" s="33">
        <v>32</v>
      </c>
      <c r="E163" s="36">
        <v>6</v>
      </c>
      <c r="F163" s="56">
        <v>7</v>
      </c>
      <c r="G163" s="56">
        <v>6</v>
      </c>
      <c r="H163" s="56">
        <v>6</v>
      </c>
      <c r="I163" s="56">
        <v>22</v>
      </c>
      <c r="J163" s="56">
        <v>70</v>
      </c>
      <c r="K163" s="137">
        <v>70</v>
      </c>
      <c r="L163" s="36">
        <v>6</v>
      </c>
      <c r="M163" s="56">
        <v>6</v>
      </c>
      <c r="N163" s="56">
        <v>7</v>
      </c>
      <c r="O163" s="56">
        <v>22</v>
      </c>
      <c r="P163" s="56">
        <v>6</v>
      </c>
    </row>
    <row r="164" spans="1:16" ht="25.15" customHeight="1">
      <c r="A164" s="221"/>
      <c r="B164" s="222" t="s">
        <v>312</v>
      </c>
      <c r="C164" s="222"/>
      <c r="D164" s="94">
        <v>10000000</v>
      </c>
      <c r="E164" s="95">
        <v>10000000</v>
      </c>
      <c r="F164" s="95">
        <v>10000000</v>
      </c>
      <c r="G164" s="96">
        <v>10000000</v>
      </c>
      <c r="H164" s="96">
        <v>10000000</v>
      </c>
      <c r="I164" s="96">
        <v>10000000</v>
      </c>
      <c r="J164" s="95">
        <v>10000000</v>
      </c>
      <c r="K164" s="138">
        <v>10000000</v>
      </c>
      <c r="L164" s="95">
        <v>10000000</v>
      </c>
      <c r="M164" s="96">
        <v>10000000</v>
      </c>
      <c r="N164" s="95">
        <v>10000000</v>
      </c>
      <c r="O164" s="96">
        <v>10000000</v>
      </c>
      <c r="P164" s="96">
        <v>10000000</v>
      </c>
    </row>
    <row r="165" spans="1:16" s="10" customFormat="1" ht="25.15" customHeight="1">
      <c r="A165" s="221" t="s">
        <v>316</v>
      </c>
      <c r="B165" s="222" t="s">
        <v>317</v>
      </c>
      <c r="C165" s="222"/>
      <c r="D165" s="33">
        <v>1</v>
      </c>
      <c r="E165" s="34">
        <v>1</v>
      </c>
      <c r="F165" s="55">
        <v>1</v>
      </c>
      <c r="G165" s="55">
        <v>1</v>
      </c>
      <c r="H165" s="55">
        <v>1</v>
      </c>
      <c r="I165" s="55">
        <v>1</v>
      </c>
      <c r="J165" s="55">
        <v>1</v>
      </c>
      <c r="K165" s="139">
        <v>1</v>
      </c>
      <c r="L165" s="34">
        <v>1</v>
      </c>
      <c r="M165" s="55">
        <v>1</v>
      </c>
      <c r="N165" s="55">
        <v>1</v>
      </c>
      <c r="O165" s="55">
        <v>1</v>
      </c>
      <c r="P165" s="55">
        <v>1</v>
      </c>
    </row>
    <row r="166" spans="1:16" s="10" customFormat="1" ht="25.15" customHeight="1">
      <c r="A166" s="221"/>
      <c r="B166" s="222" t="s">
        <v>318</v>
      </c>
      <c r="C166" s="222"/>
      <c r="D166" s="33">
        <v>0</v>
      </c>
      <c r="E166" s="97" t="s">
        <v>319</v>
      </c>
      <c r="F166" s="98" t="s">
        <v>320</v>
      </c>
      <c r="G166" s="56" t="s">
        <v>321</v>
      </c>
      <c r="H166" s="98" t="s">
        <v>320</v>
      </c>
      <c r="I166" s="56" t="s">
        <v>322</v>
      </c>
      <c r="J166" s="56" t="s">
        <v>323</v>
      </c>
      <c r="K166" s="137" t="s">
        <v>366</v>
      </c>
      <c r="L166" s="97" t="s">
        <v>319</v>
      </c>
      <c r="M166" s="98" t="s">
        <v>320</v>
      </c>
      <c r="N166" s="98" t="s">
        <v>320</v>
      </c>
      <c r="O166" s="56" t="s">
        <v>322</v>
      </c>
      <c r="P166" s="56" t="s">
        <v>321</v>
      </c>
    </row>
    <row r="167" spans="1:16" s="10" customFormat="1" ht="25.15" customHeight="1">
      <c r="A167" s="221"/>
      <c r="B167" s="222" t="s">
        <v>324</v>
      </c>
      <c r="C167" s="222"/>
      <c r="D167" s="33">
        <v>0</v>
      </c>
      <c r="E167" s="36">
        <v>15</v>
      </c>
      <c r="F167" s="56">
        <v>25</v>
      </c>
      <c r="G167" s="56">
        <v>22</v>
      </c>
      <c r="H167" s="56">
        <v>19</v>
      </c>
      <c r="I167" s="56">
        <v>25</v>
      </c>
      <c r="J167" s="56">
        <v>25</v>
      </c>
      <c r="K167" s="137">
        <v>25</v>
      </c>
      <c r="L167" s="36">
        <v>12</v>
      </c>
      <c r="M167" s="56">
        <v>19</v>
      </c>
      <c r="N167" s="56">
        <v>25</v>
      </c>
      <c r="O167" s="56">
        <v>25</v>
      </c>
      <c r="P167" s="56">
        <v>22</v>
      </c>
    </row>
    <row r="168" spans="1:16" s="10" customFormat="1" ht="25.15" customHeight="1">
      <c r="A168" s="221" t="s">
        <v>325</v>
      </c>
      <c r="B168" s="222" t="s">
        <v>326</v>
      </c>
      <c r="C168" s="222"/>
      <c r="D168" s="33">
        <f>SUM(E168:J168)</f>
        <v>67</v>
      </c>
      <c r="E168" s="34">
        <v>10</v>
      </c>
      <c r="F168" s="55">
        <v>12</v>
      </c>
      <c r="G168" s="55">
        <v>11</v>
      </c>
      <c r="H168" s="55">
        <v>10</v>
      </c>
      <c r="I168" s="55">
        <v>11</v>
      </c>
      <c r="J168" s="55">
        <v>13</v>
      </c>
      <c r="K168" s="144">
        <v>13</v>
      </c>
      <c r="L168" s="34">
        <v>10</v>
      </c>
      <c r="M168" s="55">
        <v>10</v>
      </c>
      <c r="N168" s="55">
        <v>12</v>
      </c>
      <c r="O168" s="55">
        <v>11</v>
      </c>
      <c r="P168" s="55">
        <v>11</v>
      </c>
    </row>
    <row r="169" spans="1:16" s="10" customFormat="1" ht="25.15" customHeight="1">
      <c r="A169" s="221"/>
      <c r="B169" s="222" t="s">
        <v>327</v>
      </c>
      <c r="C169" s="222"/>
      <c r="D169" s="33">
        <f>SUM(E169:J169)</f>
        <v>276</v>
      </c>
      <c r="E169" s="36">
        <v>56</v>
      </c>
      <c r="F169" s="56">
        <v>51</v>
      </c>
      <c r="G169" s="56">
        <v>54</v>
      </c>
      <c r="H169" s="56">
        <v>27</v>
      </c>
      <c r="I169" s="56">
        <v>51</v>
      </c>
      <c r="J169" s="56">
        <v>37</v>
      </c>
      <c r="K169" s="137">
        <v>37</v>
      </c>
      <c r="L169" s="36">
        <v>56</v>
      </c>
      <c r="M169" s="56">
        <v>27</v>
      </c>
      <c r="N169" s="56">
        <v>51</v>
      </c>
      <c r="O169" s="56">
        <v>51</v>
      </c>
      <c r="P169" s="56">
        <v>54</v>
      </c>
    </row>
    <row r="170" spans="1:16" s="10" customFormat="1" ht="25.15" customHeight="1">
      <c r="A170" s="221"/>
      <c r="B170" s="223" t="s">
        <v>328</v>
      </c>
      <c r="C170" s="223"/>
      <c r="D170" s="33">
        <v>0</v>
      </c>
      <c r="E170" s="36">
        <v>150000</v>
      </c>
      <c r="F170" s="56">
        <v>150000</v>
      </c>
      <c r="G170" s="56">
        <v>150000</v>
      </c>
      <c r="H170" s="56">
        <v>150000</v>
      </c>
      <c r="I170" s="56">
        <v>150000</v>
      </c>
      <c r="J170" s="56">
        <v>150000</v>
      </c>
      <c r="K170" s="137">
        <v>150000</v>
      </c>
      <c r="L170" s="36">
        <v>150000</v>
      </c>
      <c r="M170" s="56">
        <v>150000</v>
      </c>
      <c r="N170" s="56">
        <v>150000</v>
      </c>
      <c r="O170" s="56">
        <v>150000</v>
      </c>
      <c r="P170" s="56">
        <v>150000</v>
      </c>
    </row>
    <row r="171" spans="1:16" s="10" customFormat="1" ht="25.15" customHeight="1">
      <c r="A171" s="221"/>
      <c r="B171" s="223" t="s">
        <v>329</v>
      </c>
      <c r="C171" s="223"/>
      <c r="D171" s="33">
        <v>0</v>
      </c>
      <c r="E171" s="36">
        <v>150000</v>
      </c>
      <c r="F171" s="56">
        <v>150000</v>
      </c>
      <c r="G171" s="56">
        <v>150000</v>
      </c>
      <c r="H171" s="56">
        <v>150000</v>
      </c>
      <c r="I171" s="56">
        <v>150000</v>
      </c>
      <c r="J171" s="56">
        <v>150000</v>
      </c>
      <c r="K171" s="137">
        <v>150000</v>
      </c>
      <c r="L171" s="36">
        <v>150000</v>
      </c>
      <c r="M171" s="56">
        <v>150000</v>
      </c>
      <c r="N171" s="56">
        <v>150000</v>
      </c>
      <c r="O171" s="56">
        <v>150000</v>
      </c>
      <c r="P171" s="56">
        <v>150000</v>
      </c>
    </row>
    <row r="172" spans="1:16" s="10" customFormat="1" ht="25.15" customHeight="1">
      <c r="A172" s="221" t="s">
        <v>330</v>
      </c>
      <c r="B172" s="223" t="s">
        <v>99</v>
      </c>
      <c r="C172" s="223"/>
      <c r="D172" s="33">
        <v>0</v>
      </c>
      <c r="E172" s="36">
        <v>6</v>
      </c>
      <c r="F172" s="99">
        <v>205</v>
      </c>
      <c r="G172" s="56">
        <v>3</v>
      </c>
      <c r="H172" s="56">
        <v>26</v>
      </c>
      <c r="I172" s="56" t="s">
        <v>104</v>
      </c>
      <c r="J172" s="56">
        <v>0</v>
      </c>
      <c r="K172" s="145">
        <v>2</v>
      </c>
      <c r="L172" s="36">
        <v>6</v>
      </c>
      <c r="M172" s="56">
        <v>26</v>
      </c>
      <c r="N172" s="99">
        <v>205</v>
      </c>
      <c r="O172" s="56" t="s">
        <v>104</v>
      </c>
      <c r="P172" s="56">
        <v>3</v>
      </c>
    </row>
    <row r="173" spans="1:16" s="10" customFormat="1" ht="35.450000000000003" customHeight="1">
      <c r="A173" s="221"/>
      <c r="B173" s="222" t="s">
        <v>165</v>
      </c>
      <c r="C173" s="222"/>
      <c r="D173" s="33">
        <v>0</v>
      </c>
      <c r="E173" s="100" t="s">
        <v>331</v>
      </c>
      <c r="F173" s="101" t="s">
        <v>332</v>
      </c>
      <c r="G173" s="56" t="s">
        <v>333</v>
      </c>
      <c r="H173" s="56" t="s">
        <v>334</v>
      </c>
      <c r="I173" s="56">
        <v>0</v>
      </c>
      <c r="J173" s="56">
        <v>0</v>
      </c>
      <c r="K173" s="146" t="s">
        <v>367</v>
      </c>
      <c r="L173" s="100" t="s">
        <v>331</v>
      </c>
      <c r="M173" s="56">
        <v>27</v>
      </c>
      <c r="N173" s="101" t="s">
        <v>332</v>
      </c>
      <c r="O173" s="56">
        <v>0</v>
      </c>
      <c r="P173" s="56" t="s">
        <v>383</v>
      </c>
    </row>
    <row r="174" spans="1:16" s="10" customFormat="1" ht="25.15" customHeight="1">
      <c r="A174" s="221"/>
      <c r="B174" s="222" t="s">
        <v>335</v>
      </c>
      <c r="C174" s="222"/>
      <c r="D174" s="33">
        <v>0</v>
      </c>
      <c r="E174" s="36">
        <v>0</v>
      </c>
      <c r="F174" s="42" t="s">
        <v>104</v>
      </c>
      <c r="G174" s="38">
        <v>19</v>
      </c>
      <c r="H174" s="38">
        <v>260</v>
      </c>
      <c r="I174" s="38">
        <v>0</v>
      </c>
      <c r="J174" s="38">
        <v>0</v>
      </c>
      <c r="K174" s="115">
        <v>0</v>
      </c>
      <c r="L174" s="36">
        <v>0</v>
      </c>
      <c r="M174" s="38">
        <v>270</v>
      </c>
      <c r="N174" s="42" t="s">
        <v>104</v>
      </c>
      <c r="O174" s="38">
        <v>0</v>
      </c>
      <c r="P174" s="38">
        <v>19</v>
      </c>
    </row>
    <row r="175" spans="1:16" ht="25.15" customHeight="1">
      <c r="E175" s="58"/>
      <c r="F175" s="2"/>
      <c r="J175" s="2"/>
      <c r="K175" s="120"/>
      <c r="L175" s="58"/>
      <c r="N175" s="2"/>
    </row>
    <row r="176" spans="1:16" ht="25.15" customHeight="1">
      <c r="A176" s="6" t="s">
        <v>336</v>
      </c>
      <c r="E176" s="58"/>
      <c r="F176" s="2"/>
      <c r="J176" s="2"/>
      <c r="K176" s="144"/>
      <c r="L176" s="58"/>
      <c r="N176" s="2"/>
    </row>
    <row r="177" spans="1:16" ht="25.15" customHeight="1">
      <c r="A177" s="220" t="s">
        <v>337</v>
      </c>
      <c r="B177" s="220"/>
      <c r="C177" s="220"/>
      <c r="D177" s="33">
        <f>SUM(E177:J177)</f>
        <v>313</v>
      </c>
      <c r="E177" s="34">
        <v>46</v>
      </c>
      <c r="F177" s="54">
        <v>56</v>
      </c>
      <c r="G177" s="35">
        <v>76</v>
      </c>
      <c r="H177" s="35">
        <v>31</v>
      </c>
      <c r="I177" s="35">
        <v>69</v>
      </c>
      <c r="J177" s="35">
        <v>35</v>
      </c>
      <c r="K177" s="114">
        <v>35</v>
      </c>
      <c r="L177" s="34">
        <v>46</v>
      </c>
      <c r="M177" s="35">
        <v>31</v>
      </c>
      <c r="N177" s="54">
        <v>56</v>
      </c>
      <c r="O177" s="35">
        <v>69</v>
      </c>
      <c r="P177" s="35">
        <v>76</v>
      </c>
    </row>
    <row r="178" spans="1:16" ht="25.15" customHeight="1">
      <c r="A178" s="220" t="s">
        <v>338</v>
      </c>
      <c r="B178" s="220"/>
      <c r="C178" s="220"/>
      <c r="D178" s="33">
        <f>SUM(E178:J178)</f>
        <v>105</v>
      </c>
      <c r="E178" s="36">
        <v>10</v>
      </c>
      <c r="F178" s="39">
        <v>24</v>
      </c>
      <c r="G178" s="38">
        <v>32</v>
      </c>
      <c r="H178" s="38">
        <v>7</v>
      </c>
      <c r="I178" s="38">
        <v>19</v>
      </c>
      <c r="J178" s="42">
        <v>13</v>
      </c>
      <c r="K178" s="116">
        <v>13</v>
      </c>
      <c r="L178" s="36">
        <v>10</v>
      </c>
      <c r="M178" s="38">
        <v>7</v>
      </c>
      <c r="N178" s="39">
        <v>24</v>
      </c>
      <c r="O178" s="38">
        <v>19</v>
      </c>
      <c r="P178" s="38">
        <v>32</v>
      </c>
    </row>
    <row r="179" spans="1:16" ht="25.15" customHeight="1">
      <c r="A179" s="220" t="s">
        <v>339</v>
      </c>
      <c r="B179" s="220"/>
      <c r="C179" s="220"/>
      <c r="D179" s="33">
        <v>48</v>
      </c>
      <c r="E179" s="36">
        <v>6</v>
      </c>
      <c r="F179" s="39">
        <v>0</v>
      </c>
      <c r="G179" s="38">
        <v>24</v>
      </c>
      <c r="H179" s="38">
        <v>12</v>
      </c>
      <c r="I179" s="56">
        <v>12</v>
      </c>
      <c r="J179" s="38">
        <v>7</v>
      </c>
      <c r="K179" s="115">
        <v>7</v>
      </c>
      <c r="L179" s="36">
        <v>6</v>
      </c>
      <c r="M179" s="38">
        <v>12</v>
      </c>
      <c r="N179" s="39">
        <v>0</v>
      </c>
      <c r="O179" s="56">
        <v>12</v>
      </c>
      <c r="P179" s="38">
        <v>24</v>
      </c>
    </row>
    <row r="180" spans="1:16" s="10" customFormat="1" ht="25.15" customHeight="1">
      <c r="A180" s="221" t="s">
        <v>340</v>
      </c>
      <c r="B180" s="222" t="s">
        <v>341</v>
      </c>
      <c r="C180" s="222"/>
      <c r="D180" s="33">
        <f t="shared" ref="D180:D189" si="6">SUM(E180:J180)</f>
        <v>5</v>
      </c>
      <c r="E180" s="85">
        <v>0</v>
      </c>
      <c r="F180" s="39">
        <v>0</v>
      </c>
      <c r="G180" s="102">
        <v>0</v>
      </c>
      <c r="H180" s="103">
        <v>2</v>
      </c>
      <c r="I180" s="104">
        <v>0</v>
      </c>
      <c r="J180" s="102">
        <v>3</v>
      </c>
      <c r="K180" s="140">
        <v>3</v>
      </c>
      <c r="L180" s="85">
        <v>0</v>
      </c>
      <c r="M180" s="103">
        <v>2</v>
      </c>
      <c r="N180" s="39">
        <v>0</v>
      </c>
      <c r="O180" s="104">
        <v>0</v>
      </c>
      <c r="P180" s="102">
        <v>0</v>
      </c>
    </row>
    <row r="181" spans="1:16" s="10" customFormat="1" ht="25.15" customHeight="1">
      <c r="A181" s="221"/>
      <c r="B181" s="222" t="s">
        <v>342</v>
      </c>
      <c r="C181" s="222"/>
      <c r="D181" s="33">
        <f t="shared" si="6"/>
        <v>0</v>
      </c>
      <c r="E181" s="34">
        <v>0</v>
      </c>
      <c r="F181" s="35">
        <v>0</v>
      </c>
      <c r="G181" s="35">
        <v>0</v>
      </c>
      <c r="H181" s="35">
        <v>0</v>
      </c>
      <c r="I181" s="55">
        <v>0</v>
      </c>
      <c r="J181" s="35">
        <v>0</v>
      </c>
      <c r="K181" s="114">
        <v>0</v>
      </c>
      <c r="L181" s="34">
        <v>0</v>
      </c>
      <c r="M181" s="35">
        <v>0</v>
      </c>
      <c r="N181" s="35">
        <v>0</v>
      </c>
      <c r="O181" s="55">
        <v>0</v>
      </c>
      <c r="P181" s="35">
        <v>0</v>
      </c>
    </row>
    <row r="182" spans="1:16" s="10" customFormat="1" ht="25.15" customHeight="1">
      <c r="A182" s="221"/>
      <c r="B182" s="222" t="s">
        <v>343</v>
      </c>
      <c r="C182" s="222"/>
      <c r="D182" s="33">
        <f t="shared" si="6"/>
        <v>5</v>
      </c>
      <c r="E182" s="36">
        <v>0</v>
      </c>
      <c r="F182" s="37">
        <v>0</v>
      </c>
      <c r="G182" s="38">
        <v>3</v>
      </c>
      <c r="H182" s="42">
        <v>1</v>
      </c>
      <c r="I182" s="56">
        <v>0</v>
      </c>
      <c r="J182" s="38">
        <v>1</v>
      </c>
      <c r="K182" s="115">
        <v>2</v>
      </c>
      <c r="L182" s="36">
        <v>0</v>
      </c>
      <c r="M182" s="42">
        <v>1</v>
      </c>
      <c r="N182" s="37">
        <v>0</v>
      </c>
      <c r="O182" s="56">
        <v>0</v>
      </c>
      <c r="P182" s="38">
        <v>0</v>
      </c>
    </row>
    <row r="183" spans="1:16" s="10" customFormat="1" ht="25.15" customHeight="1">
      <c r="A183" s="221"/>
      <c r="B183" s="222" t="s">
        <v>344</v>
      </c>
      <c r="C183" s="222"/>
      <c r="D183" s="33">
        <f t="shared" si="6"/>
        <v>0</v>
      </c>
      <c r="E183" s="36">
        <v>0</v>
      </c>
      <c r="F183" s="37">
        <v>0</v>
      </c>
      <c r="G183" s="38">
        <v>0</v>
      </c>
      <c r="H183" s="38">
        <v>0</v>
      </c>
      <c r="I183" s="56">
        <v>0</v>
      </c>
      <c r="J183" s="38">
        <v>0</v>
      </c>
      <c r="K183" s="144"/>
      <c r="L183" s="36">
        <v>0</v>
      </c>
      <c r="M183" s="38">
        <v>1</v>
      </c>
      <c r="N183" s="37">
        <v>0</v>
      </c>
      <c r="O183" s="56">
        <v>0</v>
      </c>
      <c r="P183" s="38">
        <v>0</v>
      </c>
    </row>
    <row r="184" spans="1:16" s="10" customFormat="1" ht="25.15" customHeight="1">
      <c r="A184" s="221"/>
      <c r="B184" s="222" t="s">
        <v>345</v>
      </c>
      <c r="C184" s="222"/>
      <c r="D184" s="33">
        <f t="shared" si="6"/>
        <v>0</v>
      </c>
      <c r="E184" s="36">
        <v>0</v>
      </c>
      <c r="F184" s="37">
        <v>0</v>
      </c>
      <c r="G184" s="38">
        <v>0</v>
      </c>
      <c r="H184" s="38">
        <v>0</v>
      </c>
      <c r="I184" s="56">
        <v>0</v>
      </c>
      <c r="J184" s="38">
        <v>0</v>
      </c>
      <c r="K184" s="115">
        <v>0</v>
      </c>
      <c r="L184" s="36">
        <v>0</v>
      </c>
      <c r="M184" s="38">
        <v>0</v>
      </c>
      <c r="N184" s="37">
        <v>0</v>
      </c>
      <c r="O184" s="56">
        <v>0</v>
      </c>
      <c r="P184" s="38">
        <v>0</v>
      </c>
    </row>
    <row r="185" spans="1:16" ht="25.15" customHeight="1">
      <c r="A185" s="221"/>
      <c r="B185" s="222" t="s">
        <v>346</v>
      </c>
      <c r="C185" s="222"/>
      <c r="D185" s="33">
        <f t="shared" si="6"/>
        <v>1</v>
      </c>
      <c r="E185" s="85">
        <v>0</v>
      </c>
      <c r="F185" s="37">
        <v>0</v>
      </c>
      <c r="G185" s="102">
        <v>0</v>
      </c>
      <c r="H185" s="102">
        <v>0</v>
      </c>
      <c r="I185" s="104">
        <v>1</v>
      </c>
      <c r="J185" s="102">
        <v>0</v>
      </c>
      <c r="K185" s="140">
        <v>0</v>
      </c>
      <c r="L185" s="85">
        <v>0</v>
      </c>
      <c r="M185" s="102">
        <v>0</v>
      </c>
      <c r="N185" s="37">
        <v>0</v>
      </c>
      <c r="O185" s="104">
        <v>0</v>
      </c>
      <c r="P185" s="102">
        <v>0</v>
      </c>
    </row>
    <row r="186" spans="1:16" ht="25.15" customHeight="1">
      <c r="A186" s="220" t="s">
        <v>347</v>
      </c>
      <c r="B186" s="220"/>
      <c r="C186" s="220"/>
      <c r="D186" s="33">
        <f t="shared" si="6"/>
        <v>4</v>
      </c>
      <c r="E186" s="105">
        <v>1</v>
      </c>
      <c r="F186" s="35">
        <v>0</v>
      </c>
      <c r="G186" s="35">
        <v>0</v>
      </c>
      <c r="H186" s="106">
        <v>1</v>
      </c>
      <c r="I186" s="55">
        <v>1</v>
      </c>
      <c r="J186" s="106">
        <v>1</v>
      </c>
      <c r="K186" s="141">
        <v>1</v>
      </c>
      <c r="L186" s="105">
        <v>1</v>
      </c>
      <c r="M186" s="106">
        <v>1</v>
      </c>
      <c r="N186" s="35">
        <v>0</v>
      </c>
      <c r="O186" s="55">
        <v>0</v>
      </c>
      <c r="P186" s="35">
        <v>0</v>
      </c>
    </row>
    <row r="187" spans="1:16" ht="25.15" customHeight="1">
      <c r="A187" s="220" t="s">
        <v>348</v>
      </c>
      <c r="B187" s="220"/>
      <c r="C187" s="220"/>
      <c r="D187" s="33">
        <f t="shared" si="6"/>
        <v>2</v>
      </c>
      <c r="E187" s="36">
        <v>1</v>
      </c>
      <c r="F187" s="37">
        <v>0</v>
      </c>
      <c r="G187" s="42">
        <v>1</v>
      </c>
      <c r="H187" s="38">
        <v>0</v>
      </c>
      <c r="I187" s="56">
        <v>0</v>
      </c>
      <c r="J187" s="38">
        <v>0</v>
      </c>
      <c r="K187" s="115">
        <v>0</v>
      </c>
      <c r="L187" s="36">
        <v>1</v>
      </c>
      <c r="M187" s="38">
        <v>0</v>
      </c>
      <c r="N187" s="37">
        <v>0</v>
      </c>
      <c r="O187" s="56">
        <v>0</v>
      </c>
      <c r="P187" s="42">
        <v>1</v>
      </c>
    </row>
    <row r="188" spans="1:16" ht="25.15" customHeight="1">
      <c r="A188" s="220" t="s">
        <v>349</v>
      </c>
      <c r="B188" s="220"/>
      <c r="C188" s="220"/>
      <c r="D188" s="33">
        <f t="shared" si="6"/>
        <v>0</v>
      </c>
      <c r="E188" s="36">
        <v>0</v>
      </c>
      <c r="F188" s="37">
        <v>0</v>
      </c>
      <c r="G188" s="42">
        <v>0</v>
      </c>
      <c r="H188" s="38">
        <v>0</v>
      </c>
      <c r="I188" s="56">
        <v>0</v>
      </c>
      <c r="J188" s="38">
        <v>0</v>
      </c>
      <c r="K188" s="144"/>
      <c r="L188" s="36">
        <v>0</v>
      </c>
      <c r="M188" s="38">
        <v>0</v>
      </c>
      <c r="N188" s="37">
        <v>0</v>
      </c>
      <c r="O188" s="56">
        <v>0</v>
      </c>
      <c r="P188" s="42">
        <v>0</v>
      </c>
    </row>
    <row r="189" spans="1:16" ht="25.15" customHeight="1">
      <c r="A189" s="220" t="s">
        <v>350</v>
      </c>
      <c r="B189" s="220"/>
      <c r="C189" s="220"/>
      <c r="D189" s="33">
        <f t="shared" si="6"/>
        <v>1</v>
      </c>
      <c r="E189" s="34">
        <v>0</v>
      </c>
      <c r="F189" s="35">
        <v>0</v>
      </c>
      <c r="G189" s="35">
        <v>0</v>
      </c>
      <c r="H189" s="35">
        <v>0</v>
      </c>
      <c r="I189" s="55">
        <v>1</v>
      </c>
      <c r="J189" s="35">
        <v>0</v>
      </c>
      <c r="K189" s="114">
        <v>0</v>
      </c>
      <c r="L189" s="34">
        <v>0</v>
      </c>
      <c r="M189" s="35">
        <v>0</v>
      </c>
      <c r="N189" s="35">
        <v>0</v>
      </c>
      <c r="O189" s="55">
        <v>1</v>
      </c>
      <c r="P189" s="35">
        <v>0</v>
      </c>
    </row>
    <row r="190" spans="1:16" s="1" customFormat="1" ht="25.15" customHeight="1">
      <c r="J190" s="4"/>
      <c r="K190" s="142"/>
    </row>
    <row r="191" spans="1:16" s="1" customFormat="1" ht="25.15" customHeight="1">
      <c r="H191" s="219" t="s">
        <v>351</v>
      </c>
      <c r="I191" s="219"/>
      <c r="J191" s="4"/>
      <c r="K191" s="142"/>
    </row>
    <row r="192" spans="1:16" s="1" customFormat="1" ht="25.15" customHeight="1">
      <c r="H192" s="219" t="s">
        <v>352</v>
      </c>
      <c r="I192" s="219"/>
      <c r="J192" s="4"/>
      <c r="K192" s="142"/>
    </row>
    <row r="193" spans="8:15" s="1" customFormat="1" ht="25.15" customHeight="1">
      <c r="H193" s="219" t="s">
        <v>353</v>
      </c>
      <c r="I193" s="219"/>
      <c r="J193" s="4"/>
      <c r="K193" s="142"/>
    </row>
    <row r="194" spans="8:15" s="1" customFormat="1" ht="25.15" customHeight="1">
      <c r="H194" s="107"/>
      <c r="I194" s="107"/>
      <c r="J194" s="4"/>
      <c r="K194" s="147"/>
      <c r="M194" s="107"/>
      <c r="O194" s="107"/>
    </row>
    <row r="195" spans="8:15" s="1" customFormat="1" ht="25.15" customHeight="1">
      <c r="J195" s="4"/>
      <c r="K195" s="142"/>
    </row>
    <row r="196" spans="8:15" s="1" customFormat="1" ht="25.15" customHeight="1">
      <c r="J196" s="4"/>
      <c r="K196" s="142"/>
    </row>
    <row r="197" spans="8:15" s="1" customFormat="1" ht="25.15" customHeight="1">
      <c r="H197" s="219" t="s">
        <v>354</v>
      </c>
      <c r="I197" s="219"/>
      <c r="J197" s="4"/>
      <c r="K197" s="142"/>
    </row>
    <row r="198" spans="8:15" s="1" customFormat="1" ht="25.15" customHeight="1">
      <c r="H198" s="219" t="s">
        <v>355</v>
      </c>
      <c r="I198" s="219"/>
      <c r="J198" s="4"/>
      <c r="K198" s="142"/>
    </row>
  </sheetData>
  <mergeCells count="104">
    <mergeCell ref="A10:C10"/>
    <mergeCell ref="A11:C11"/>
    <mergeCell ref="A12:C12"/>
    <mergeCell ref="A13:C13"/>
    <mergeCell ref="A14:C14"/>
    <mergeCell ref="A15:B18"/>
    <mergeCell ref="A1:J1"/>
    <mergeCell ref="A2:J2"/>
    <mergeCell ref="A3:J3"/>
    <mergeCell ref="A7:C7"/>
    <mergeCell ref="A8:C8"/>
    <mergeCell ref="A9:C9"/>
    <mergeCell ref="A30:B42"/>
    <mergeCell ref="A43:A53"/>
    <mergeCell ref="B43:B49"/>
    <mergeCell ref="B50:B53"/>
    <mergeCell ref="A54:B55"/>
    <mergeCell ref="A56:C56"/>
    <mergeCell ref="A19:B22"/>
    <mergeCell ref="A23:C23"/>
    <mergeCell ref="A24:A29"/>
    <mergeCell ref="B24:C24"/>
    <mergeCell ref="B25:C25"/>
    <mergeCell ref="B26:B29"/>
    <mergeCell ref="A83:B87"/>
    <mergeCell ref="A88:B92"/>
    <mergeCell ref="A93:B97"/>
    <mergeCell ref="A98:B102"/>
    <mergeCell ref="A103:B107"/>
    <mergeCell ref="A108:B112"/>
    <mergeCell ref="A57:A81"/>
    <mergeCell ref="B57:B58"/>
    <mergeCell ref="B59:B63"/>
    <mergeCell ref="B64:B70"/>
    <mergeCell ref="B71:B76"/>
    <mergeCell ref="B77:B81"/>
    <mergeCell ref="A113:B118"/>
    <mergeCell ref="A119:C119"/>
    <mergeCell ref="A121:C121"/>
    <mergeCell ref="A122:A125"/>
    <mergeCell ref="B122:B123"/>
    <mergeCell ref="A126:A139"/>
    <mergeCell ref="B126:B127"/>
    <mergeCell ref="B128:B129"/>
    <mergeCell ref="B130:B139"/>
    <mergeCell ref="A150:C150"/>
    <mergeCell ref="A151:C151"/>
    <mergeCell ref="A152:A155"/>
    <mergeCell ref="B152:C152"/>
    <mergeCell ref="B153:C153"/>
    <mergeCell ref="B154:C154"/>
    <mergeCell ref="B155:C155"/>
    <mergeCell ref="A141:C141"/>
    <mergeCell ref="A142:C142"/>
    <mergeCell ref="A143:A148"/>
    <mergeCell ref="B143:C143"/>
    <mergeCell ref="B144:C144"/>
    <mergeCell ref="B145:C145"/>
    <mergeCell ref="B146:C146"/>
    <mergeCell ref="B147:C147"/>
    <mergeCell ref="B148:C148"/>
    <mergeCell ref="A156:A159"/>
    <mergeCell ref="B156:C156"/>
    <mergeCell ref="B157:C157"/>
    <mergeCell ref="B158:C158"/>
    <mergeCell ref="B159:C159"/>
    <mergeCell ref="A160:A164"/>
    <mergeCell ref="B160:C160"/>
    <mergeCell ref="B161:C161"/>
    <mergeCell ref="B162:C162"/>
    <mergeCell ref="B163:C163"/>
    <mergeCell ref="B164:C164"/>
    <mergeCell ref="A165:A167"/>
    <mergeCell ref="B165:C165"/>
    <mergeCell ref="B166:C166"/>
    <mergeCell ref="B167:C167"/>
    <mergeCell ref="A168:A171"/>
    <mergeCell ref="B168:C168"/>
    <mergeCell ref="B169:C169"/>
    <mergeCell ref="B170:C170"/>
    <mergeCell ref="B171:C171"/>
    <mergeCell ref="A179:C179"/>
    <mergeCell ref="A180:A185"/>
    <mergeCell ref="B180:C180"/>
    <mergeCell ref="B181:C181"/>
    <mergeCell ref="B182:C182"/>
    <mergeCell ref="B183:C183"/>
    <mergeCell ref="B184:C184"/>
    <mergeCell ref="B185:C185"/>
    <mergeCell ref="A172:A174"/>
    <mergeCell ref="B172:C172"/>
    <mergeCell ref="B173:C173"/>
    <mergeCell ref="B174:C174"/>
    <mergeCell ref="A177:C177"/>
    <mergeCell ref="A178:C178"/>
    <mergeCell ref="H193:I193"/>
    <mergeCell ref="H197:I197"/>
    <mergeCell ref="H198:I198"/>
    <mergeCell ref="A186:C186"/>
    <mergeCell ref="A187:C187"/>
    <mergeCell ref="A188:C188"/>
    <mergeCell ref="A189:C189"/>
    <mergeCell ref="H191:I191"/>
    <mergeCell ref="H192:I192"/>
  </mergeCells>
  <printOptions horizontalCentered="1"/>
  <pageMargins left="0.78749999999999998" right="0.78749999999999998" top="0.78749999999999998" bottom="0" header="0.51180555555555496" footer="0.51180555555555496"/>
  <pageSetup paperSize="9" scale="42" firstPageNumber="0" fitToHeight="0" orientation="portrait" horizontalDpi="0" verticalDpi="0" r:id="rId1"/>
  <rowBreaks count="6" manualBreakCount="6">
    <brk id="29" max="16383" man="1"/>
    <brk id="56" max="16383" man="1"/>
    <brk id="81" max="16383" man="1"/>
    <brk id="118" max="16383" man="1"/>
    <brk id="139" max="16383" man="1"/>
    <brk id="17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198"/>
  <sheetViews>
    <sheetView view="pageBreakPreview" topLeftCell="A22" zoomScale="80" zoomScaleNormal="61" zoomScaleSheetLayoutView="80" zoomScalePageLayoutView="61" workbookViewId="0">
      <selection activeCell="F35" sqref="F35"/>
    </sheetView>
  </sheetViews>
  <sheetFormatPr defaultRowHeight="15.75"/>
  <cols>
    <col min="1" max="1" width="17.625" style="1"/>
    <col min="2" max="2" width="13.375" style="1"/>
    <col min="3" max="3" width="23.25" style="1"/>
    <col min="4" max="4" width="27.125" style="211" customWidth="1"/>
    <col min="5" max="5" width="23.75" style="206" customWidth="1"/>
    <col min="6" max="6" width="17.25" style="2" customWidth="1"/>
    <col min="7" max="7" width="22.125" style="2" customWidth="1"/>
    <col min="8" max="8" width="22.125" style="3" customWidth="1"/>
    <col min="9" max="10" width="22.125" style="2" customWidth="1"/>
    <col min="11" max="249" width="9" style="1"/>
  </cols>
  <sheetData>
    <row r="1" spans="1:10" ht="25.15" customHeight="1">
      <c r="A1" s="226" t="s">
        <v>384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25.15" customHeight="1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0" ht="25.15" customHeight="1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s="1" customFormat="1" ht="25.15" customHeight="1">
      <c r="D4" s="212">
        <f t="shared" ref="D4:G4" si="0">+D5+D6</f>
        <v>67254</v>
      </c>
      <c r="E4" s="157"/>
      <c r="F4" s="5">
        <f t="shared" si="0"/>
        <v>11466</v>
      </c>
      <c r="G4" s="5">
        <f t="shared" si="0"/>
        <v>8453</v>
      </c>
      <c r="H4" s="5">
        <f t="shared" ref="H4:J4" si="1">+H5+H6</f>
        <v>12344</v>
      </c>
      <c r="I4" s="5">
        <f t="shared" si="1"/>
        <v>13309</v>
      </c>
      <c r="J4" s="5">
        <f t="shared" si="1"/>
        <v>13979</v>
      </c>
    </row>
    <row r="5" spans="1:10" ht="25.15" customHeight="1">
      <c r="A5" s="6" t="s">
        <v>2</v>
      </c>
      <c r="D5" s="213">
        <v>34202</v>
      </c>
      <c r="E5" s="158"/>
      <c r="F5" s="5">
        <v>5758</v>
      </c>
      <c r="G5" s="5">
        <v>4291</v>
      </c>
      <c r="H5" s="5">
        <v>6230</v>
      </c>
      <c r="I5" s="7">
        <v>6854</v>
      </c>
      <c r="J5" s="5">
        <v>7169</v>
      </c>
    </row>
    <row r="6" spans="1:10" ht="25.15" customHeight="1">
      <c r="A6" s="6"/>
      <c r="D6" s="213">
        <v>33052</v>
      </c>
      <c r="E6" s="157"/>
      <c r="F6" s="5">
        <v>5708</v>
      </c>
      <c r="G6" s="5">
        <v>4162</v>
      </c>
      <c r="H6" s="5">
        <v>6114</v>
      </c>
      <c r="I6" s="5">
        <v>6455</v>
      </c>
      <c r="J6" s="5">
        <v>6810</v>
      </c>
    </row>
    <row r="7" spans="1:10" s="10" customFormat="1" ht="25.15" customHeight="1">
      <c r="A7" s="228" t="s">
        <v>3</v>
      </c>
      <c r="B7" s="228"/>
      <c r="C7" s="228"/>
      <c r="D7" s="208" t="s">
        <v>4</v>
      </c>
      <c r="E7" s="209" t="s">
        <v>10</v>
      </c>
      <c r="F7" s="209" t="s">
        <v>5</v>
      </c>
      <c r="G7" s="209" t="s">
        <v>8</v>
      </c>
      <c r="H7" s="209" t="s">
        <v>6</v>
      </c>
      <c r="I7" s="209" t="s">
        <v>9</v>
      </c>
      <c r="J7" s="209" t="s">
        <v>7</v>
      </c>
    </row>
    <row r="8" spans="1:10" s="10" customFormat="1" ht="25.15" customHeight="1">
      <c r="A8" s="221" t="s">
        <v>11</v>
      </c>
      <c r="B8" s="221"/>
      <c r="C8" s="221"/>
      <c r="D8" s="159">
        <v>3375041006</v>
      </c>
      <c r="E8" s="161">
        <v>3375041010</v>
      </c>
      <c r="F8" s="11">
        <v>3375041002</v>
      </c>
      <c r="G8" s="12">
        <v>3375041006</v>
      </c>
      <c r="H8" s="12">
        <v>3375041003</v>
      </c>
      <c r="I8" s="12">
        <v>3375041008</v>
      </c>
      <c r="J8" s="12">
        <v>3375041004</v>
      </c>
    </row>
    <row r="9" spans="1:10" s="16" customFormat="1" ht="25.15" customHeight="1">
      <c r="A9" s="221" t="s">
        <v>12</v>
      </c>
      <c r="B9" s="221"/>
      <c r="C9" s="221"/>
      <c r="D9" s="159">
        <v>1990</v>
      </c>
      <c r="E9" s="162">
        <v>42005</v>
      </c>
      <c r="F9" s="13">
        <v>4750</v>
      </c>
      <c r="G9" s="14">
        <v>42005</v>
      </c>
      <c r="H9" s="14">
        <v>42005</v>
      </c>
      <c r="I9" s="14">
        <v>42005</v>
      </c>
      <c r="J9" s="15">
        <v>1990</v>
      </c>
    </row>
    <row r="10" spans="1:10" s="16" customFormat="1" ht="25.15" customHeight="1">
      <c r="A10" s="221" t="s">
        <v>13</v>
      </c>
      <c r="B10" s="221"/>
      <c r="C10" s="221"/>
      <c r="D10" s="159" t="s">
        <v>14</v>
      </c>
      <c r="E10" s="163" t="s">
        <v>17</v>
      </c>
      <c r="F10" s="17" t="s">
        <v>15</v>
      </c>
      <c r="G10" s="18" t="s">
        <v>16</v>
      </c>
      <c r="H10" s="18" t="s">
        <v>15</v>
      </c>
      <c r="I10" s="18" t="s">
        <v>15</v>
      </c>
      <c r="J10" s="18" t="s">
        <v>15</v>
      </c>
    </row>
    <row r="11" spans="1:10" s="16" customFormat="1" ht="25.15" customHeight="1">
      <c r="A11" s="221" t="s">
        <v>18</v>
      </c>
      <c r="B11" s="221"/>
      <c r="C11" s="221"/>
      <c r="D11" s="164">
        <v>51135</v>
      </c>
      <c r="E11" s="165" t="s">
        <v>19</v>
      </c>
      <c r="F11" s="17">
        <v>51131</v>
      </c>
      <c r="G11" s="15">
        <v>51134</v>
      </c>
      <c r="H11" s="15">
        <v>51132</v>
      </c>
      <c r="I11" s="15">
        <v>51137</v>
      </c>
      <c r="J11" s="15">
        <v>51141</v>
      </c>
    </row>
    <row r="12" spans="1:10" s="16" customFormat="1" ht="46.15" customHeight="1">
      <c r="A12" s="221" t="s">
        <v>20</v>
      </c>
      <c r="B12" s="221"/>
      <c r="C12" s="221"/>
      <c r="D12" s="159" t="s">
        <v>21</v>
      </c>
      <c r="E12" s="163" t="s">
        <v>27</v>
      </c>
      <c r="F12" s="20" t="s">
        <v>22</v>
      </c>
      <c r="G12" s="18" t="s">
        <v>25</v>
      </c>
      <c r="H12" s="18" t="s">
        <v>23</v>
      </c>
      <c r="I12" s="18" t="s">
        <v>26</v>
      </c>
      <c r="J12" s="18" t="s">
        <v>24</v>
      </c>
    </row>
    <row r="13" spans="1:10" s="16" customFormat="1" ht="25.15" customHeight="1">
      <c r="A13" s="221" t="s">
        <v>28</v>
      </c>
      <c r="B13" s="221"/>
      <c r="C13" s="221"/>
      <c r="D13" s="164"/>
      <c r="E13" s="166" t="s">
        <v>31</v>
      </c>
      <c r="F13" s="21" t="s">
        <v>29</v>
      </c>
      <c r="G13" s="22" t="s">
        <v>30</v>
      </c>
      <c r="H13" s="18" t="s">
        <v>30</v>
      </c>
      <c r="I13" s="22" t="s">
        <v>31</v>
      </c>
      <c r="J13" s="22" t="s">
        <v>30</v>
      </c>
    </row>
    <row r="14" spans="1:10" s="25" customFormat="1" ht="25.15" customHeight="1">
      <c r="A14" s="225" t="s">
        <v>32</v>
      </c>
      <c r="B14" s="225"/>
      <c r="C14" s="225"/>
      <c r="D14" s="159" t="s">
        <v>33</v>
      </c>
      <c r="E14" s="167" t="s">
        <v>39</v>
      </c>
      <c r="F14" s="23" t="s">
        <v>368</v>
      </c>
      <c r="G14" s="24" t="s">
        <v>37</v>
      </c>
      <c r="H14" s="24" t="s">
        <v>35</v>
      </c>
      <c r="I14" s="24" t="s">
        <v>38</v>
      </c>
      <c r="J14" s="24" t="s">
        <v>36</v>
      </c>
    </row>
    <row r="15" spans="1:10" s="16" customFormat="1" ht="25.15" customHeight="1">
      <c r="A15" s="221" t="s">
        <v>40</v>
      </c>
      <c r="B15" s="221"/>
      <c r="C15" s="8" t="s">
        <v>41</v>
      </c>
      <c r="D15" s="214" t="s">
        <v>42</v>
      </c>
      <c r="E15" s="168" t="s">
        <v>48</v>
      </c>
      <c r="F15" s="26" t="s">
        <v>369</v>
      </c>
      <c r="G15" s="28" t="s">
        <v>46</v>
      </c>
      <c r="H15" s="27" t="s">
        <v>44</v>
      </c>
      <c r="I15" s="28" t="s">
        <v>47</v>
      </c>
      <c r="J15" s="28" t="s">
        <v>45</v>
      </c>
    </row>
    <row r="16" spans="1:10" s="16" customFormat="1" ht="25.15" customHeight="1">
      <c r="A16" s="221"/>
      <c r="B16" s="221"/>
      <c r="C16" s="8" t="s">
        <v>49</v>
      </c>
      <c r="D16" s="215" t="s">
        <v>50</v>
      </c>
      <c r="E16" s="168" t="s">
        <v>56</v>
      </c>
      <c r="F16" s="30" t="s">
        <v>51</v>
      </c>
      <c r="G16" s="27" t="s">
        <v>54</v>
      </c>
      <c r="H16" s="27" t="s">
        <v>52</v>
      </c>
      <c r="I16" s="28" t="s">
        <v>55</v>
      </c>
      <c r="J16" s="28" t="s">
        <v>53</v>
      </c>
    </row>
    <row r="17" spans="1:10" s="16" customFormat="1" ht="25.15" customHeight="1">
      <c r="A17" s="221"/>
      <c r="B17" s="221"/>
      <c r="C17" s="8" t="s">
        <v>57</v>
      </c>
      <c r="D17" s="215" t="s">
        <v>58</v>
      </c>
      <c r="E17" s="168" t="s">
        <v>55</v>
      </c>
      <c r="F17" s="30" t="s">
        <v>59</v>
      </c>
      <c r="G17" s="27" t="s">
        <v>62</v>
      </c>
      <c r="H17" s="27" t="s">
        <v>60</v>
      </c>
      <c r="I17" s="28" t="s">
        <v>63</v>
      </c>
      <c r="J17" s="28" t="s">
        <v>61</v>
      </c>
    </row>
    <row r="18" spans="1:10" s="16" customFormat="1" ht="25.15" customHeight="1">
      <c r="A18" s="221"/>
      <c r="B18" s="221"/>
      <c r="C18" s="8" t="s">
        <v>64</v>
      </c>
      <c r="D18" s="215" t="s">
        <v>65</v>
      </c>
      <c r="E18" s="168" t="s">
        <v>70</v>
      </c>
      <c r="F18" s="26" t="s">
        <v>66</v>
      </c>
      <c r="G18" s="28" t="s">
        <v>68</v>
      </c>
      <c r="H18" s="28" t="s">
        <v>63</v>
      </c>
      <c r="I18" s="28" t="s">
        <v>69</v>
      </c>
      <c r="J18" s="27" t="s">
        <v>67</v>
      </c>
    </row>
    <row r="19" spans="1:10" s="16" customFormat="1" ht="25.15" customHeight="1">
      <c r="A19" s="221" t="s">
        <v>71</v>
      </c>
      <c r="B19" s="221"/>
      <c r="C19" s="8" t="s">
        <v>72</v>
      </c>
      <c r="D19" s="216"/>
      <c r="E19" s="168" t="s">
        <v>78</v>
      </c>
      <c r="F19" s="26" t="s">
        <v>73</v>
      </c>
      <c r="G19" s="28" t="s">
        <v>76</v>
      </c>
      <c r="H19" s="28" t="s">
        <v>74</v>
      </c>
      <c r="I19" s="28" t="s">
        <v>77</v>
      </c>
      <c r="J19" s="28" t="s">
        <v>75</v>
      </c>
    </row>
    <row r="20" spans="1:10" s="16" customFormat="1" ht="25.15" customHeight="1">
      <c r="A20" s="221"/>
      <c r="B20" s="221"/>
      <c r="C20" s="32" t="s">
        <v>79</v>
      </c>
      <c r="D20" s="161" t="s">
        <v>80</v>
      </c>
      <c r="E20" s="168" t="s">
        <v>74</v>
      </c>
      <c r="F20" s="26" t="s">
        <v>74</v>
      </c>
      <c r="G20" s="28" t="s">
        <v>74</v>
      </c>
      <c r="H20" s="28" t="s">
        <v>80</v>
      </c>
      <c r="I20" s="28" t="s">
        <v>81</v>
      </c>
      <c r="J20" s="28" t="s">
        <v>81</v>
      </c>
    </row>
    <row r="21" spans="1:10" s="16" customFormat="1" ht="25.15" customHeight="1">
      <c r="A21" s="221"/>
      <c r="B21" s="221"/>
      <c r="C21" s="32" t="s">
        <v>82</v>
      </c>
      <c r="D21" s="161" t="s">
        <v>74</v>
      </c>
      <c r="E21" s="168" t="s">
        <v>74</v>
      </c>
      <c r="F21" s="26" t="s">
        <v>74</v>
      </c>
      <c r="G21" s="28" t="s">
        <v>377</v>
      </c>
      <c r="H21" s="28" t="s">
        <v>83</v>
      </c>
      <c r="I21" s="28" t="s">
        <v>81</v>
      </c>
      <c r="J21" s="28" t="s">
        <v>81</v>
      </c>
    </row>
    <row r="22" spans="1:10" s="16" customFormat="1" ht="25.15" customHeight="1">
      <c r="A22" s="221"/>
      <c r="B22" s="221"/>
      <c r="C22" s="8" t="s">
        <v>85</v>
      </c>
      <c r="D22" s="215" t="s">
        <v>86</v>
      </c>
      <c r="E22" s="168" t="s">
        <v>90</v>
      </c>
      <c r="F22" s="26" t="s">
        <v>87</v>
      </c>
      <c r="G22" s="28" t="s">
        <v>84</v>
      </c>
      <c r="H22" s="28" t="s">
        <v>87</v>
      </c>
      <c r="I22" s="28" t="s">
        <v>89</v>
      </c>
      <c r="J22" s="27" t="s">
        <v>88</v>
      </c>
    </row>
    <row r="23" spans="1:10" s="16" customFormat="1" ht="25.15" customHeight="1">
      <c r="A23" s="221" t="s">
        <v>91</v>
      </c>
      <c r="B23" s="221"/>
      <c r="C23" s="221"/>
      <c r="D23" s="169">
        <f>SUM(E23:J23)</f>
        <v>20496</v>
      </c>
      <c r="E23" s="170">
        <v>2321</v>
      </c>
      <c r="F23" s="34">
        <v>3602</v>
      </c>
      <c r="G23" s="35">
        <v>2646</v>
      </c>
      <c r="H23" s="35">
        <v>3854</v>
      </c>
      <c r="I23" s="35">
        <v>3928</v>
      </c>
      <c r="J23" s="35">
        <v>4145</v>
      </c>
    </row>
    <row r="24" spans="1:10" s="16" customFormat="1" ht="25.15" customHeight="1">
      <c r="A24" s="221" t="s">
        <v>92</v>
      </c>
      <c r="B24" s="221" t="s">
        <v>93</v>
      </c>
      <c r="C24" s="221"/>
      <c r="D24" s="169">
        <f t="shared" ref="D24:D55" si="2">SUM(E24:J24)</f>
        <v>34119</v>
      </c>
      <c r="E24" s="170">
        <v>3953</v>
      </c>
      <c r="F24" s="34">
        <v>5793</v>
      </c>
      <c r="G24" s="35">
        <v>4264</v>
      </c>
      <c r="H24" s="35">
        <v>6205</v>
      </c>
      <c r="I24" s="35">
        <v>6665</v>
      </c>
      <c r="J24" s="35">
        <v>7239</v>
      </c>
    </row>
    <row r="25" spans="1:10" s="16" customFormat="1" ht="25.15" customHeight="1">
      <c r="A25" s="221"/>
      <c r="B25" s="221" t="s">
        <v>94</v>
      </c>
      <c r="C25" s="221"/>
      <c r="D25" s="169">
        <f t="shared" si="2"/>
        <v>33332</v>
      </c>
      <c r="E25" s="170">
        <v>3844</v>
      </c>
      <c r="F25" s="34">
        <v>5744</v>
      </c>
      <c r="G25" s="35">
        <v>4092</v>
      </c>
      <c r="H25" s="35">
        <v>6111</v>
      </c>
      <c r="I25" s="35">
        <v>6646</v>
      </c>
      <c r="J25" s="35">
        <v>6895</v>
      </c>
    </row>
    <row r="26" spans="1:10" s="16" customFormat="1" ht="25.15" customHeight="1">
      <c r="A26" s="221"/>
      <c r="B26" s="221" t="s">
        <v>95</v>
      </c>
      <c r="C26" s="32" t="s">
        <v>96</v>
      </c>
      <c r="D26" s="169">
        <f t="shared" si="2"/>
        <v>17577</v>
      </c>
      <c r="E26" s="171">
        <v>1971</v>
      </c>
      <c r="F26" s="36">
        <v>2839</v>
      </c>
      <c r="G26" s="38">
        <v>2872</v>
      </c>
      <c r="H26" s="37">
        <v>3043</v>
      </c>
      <c r="I26" s="38">
        <v>3129</v>
      </c>
      <c r="J26" s="38">
        <v>3723</v>
      </c>
    </row>
    <row r="27" spans="1:10" s="16" customFormat="1" ht="25.15" customHeight="1">
      <c r="A27" s="221"/>
      <c r="B27" s="221"/>
      <c r="C27" s="32" t="s">
        <v>97</v>
      </c>
      <c r="D27" s="169">
        <f t="shared" si="2"/>
        <v>46983</v>
      </c>
      <c r="E27" s="171">
        <v>5421</v>
      </c>
      <c r="F27" s="36">
        <v>8162</v>
      </c>
      <c r="G27" s="38">
        <v>5436</v>
      </c>
      <c r="H27" s="37">
        <v>8655</v>
      </c>
      <c r="I27" s="38">
        <v>9532</v>
      </c>
      <c r="J27" s="38">
        <v>9777</v>
      </c>
    </row>
    <row r="28" spans="1:10" s="16" customFormat="1" ht="25.15" customHeight="1">
      <c r="A28" s="221"/>
      <c r="B28" s="221"/>
      <c r="C28" s="32" t="s">
        <v>98</v>
      </c>
      <c r="D28" s="169">
        <f t="shared" si="2"/>
        <v>3039</v>
      </c>
      <c r="E28" s="170">
        <v>405</v>
      </c>
      <c r="F28" s="36">
        <v>536</v>
      </c>
      <c r="G28" s="38">
        <v>196</v>
      </c>
      <c r="H28" s="37">
        <v>618</v>
      </c>
      <c r="I28" s="38">
        <v>650</v>
      </c>
      <c r="J28" s="38">
        <v>634</v>
      </c>
    </row>
    <row r="29" spans="1:10" s="16" customFormat="1" ht="25.15" customHeight="1">
      <c r="A29" s="221"/>
      <c r="B29" s="221"/>
      <c r="C29" s="32" t="s">
        <v>99</v>
      </c>
      <c r="D29" s="169">
        <f t="shared" si="2"/>
        <v>67599</v>
      </c>
      <c r="E29" s="169">
        <f>SUM(E26:E28)</f>
        <v>7797</v>
      </c>
      <c r="F29" s="34">
        <f t="shared" ref="F29" si="3">SUM(F26:F28)</f>
        <v>11537</v>
      </c>
      <c r="G29" s="35">
        <f>SUM(G26:G28)</f>
        <v>8504</v>
      </c>
      <c r="H29" s="35">
        <f t="shared" ref="H29:J29" si="4">SUM(H26:H28)</f>
        <v>12316</v>
      </c>
      <c r="I29" s="35">
        <f t="shared" si="4"/>
        <v>13311</v>
      </c>
      <c r="J29" s="35">
        <f t="shared" si="4"/>
        <v>14134</v>
      </c>
    </row>
    <row r="30" spans="1:10" ht="25.15" customHeight="1">
      <c r="A30" s="221" t="s">
        <v>100</v>
      </c>
      <c r="B30" s="221"/>
      <c r="C30" s="32" t="s">
        <v>101</v>
      </c>
      <c r="D30" s="169">
        <f t="shared" si="2"/>
        <v>682</v>
      </c>
      <c r="E30" s="170">
        <v>60</v>
      </c>
      <c r="F30" s="34">
        <v>39</v>
      </c>
      <c r="G30" s="35">
        <v>79</v>
      </c>
      <c r="H30" s="35">
        <v>89</v>
      </c>
      <c r="I30" s="35">
        <v>87</v>
      </c>
      <c r="J30" s="35">
        <v>328</v>
      </c>
    </row>
    <row r="31" spans="1:10" ht="25.15" customHeight="1">
      <c r="A31" s="221"/>
      <c r="B31" s="221"/>
      <c r="C31" s="32" t="s">
        <v>102</v>
      </c>
      <c r="D31" s="169">
        <f t="shared" si="2"/>
        <v>40</v>
      </c>
      <c r="E31" s="171">
        <v>10</v>
      </c>
      <c r="F31" s="36">
        <v>0</v>
      </c>
      <c r="G31" s="38">
        <v>7</v>
      </c>
      <c r="H31" s="39">
        <v>7</v>
      </c>
      <c r="I31" s="38">
        <v>15</v>
      </c>
      <c r="J31" s="38">
        <v>1</v>
      </c>
    </row>
    <row r="32" spans="1:10" ht="25.15" customHeight="1">
      <c r="A32" s="221"/>
      <c r="B32" s="221"/>
      <c r="C32" s="32" t="s">
        <v>103</v>
      </c>
      <c r="D32" s="169">
        <f t="shared" si="2"/>
        <v>1336</v>
      </c>
      <c r="E32" s="172">
        <v>433</v>
      </c>
      <c r="F32" s="41">
        <v>291</v>
      </c>
      <c r="G32" s="42">
        <v>598</v>
      </c>
      <c r="H32" s="42">
        <v>14</v>
      </c>
      <c r="I32" s="42">
        <v>0</v>
      </c>
      <c r="J32" s="42" t="s">
        <v>104</v>
      </c>
    </row>
    <row r="33" spans="1:10" ht="25.15" customHeight="1">
      <c r="A33" s="221"/>
      <c r="B33" s="221"/>
      <c r="C33" s="32" t="s">
        <v>105</v>
      </c>
      <c r="D33" s="169">
        <f t="shared" si="2"/>
        <v>7487</v>
      </c>
      <c r="E33" s="172">
        <v>0</v>
      </c>
      <c r="F33" s="41">
        <v>2918</v>
      </c>
      <c r="G33" s="42">
        <v>0</v>
      </c>
      <c r="H33" s="42">
        <v>611</v>
      </c>
      <c r="I33" s="42">
        <v>1073</v>
      </c>
      <c r="J33" s="42">
        <v>2885</v>
      </c>
    </row>
    <row r="34" spans="1:10" ht="25.15" customHeight="1">
      <c r="A34" s="221"/>
      <c r="B34" s="221"/>
      <c r="C34" s="32" t="s">
        <v>106</v>
      </c>
      <c r="D34" s="169">
        <f t="shared" si="2"/>
        <v>8821</v>
      </c>
      <c r="E34" s="171">
        <v>1080</v>
      </c>
      <c r="F34" s="36">
        <v>1622</v>
      </c>
      <c r="G34" s="38">
        <v>0</v>
      </c>
      <c r="H34" s="37">
        <f>1411+205</f>
        <v>1616</v>
      </c>
      <c r="I34" s="38">
        <v>1469</v>
      </c>
      <c r="J34" s="38">
        <v>3034</v>
      </c>
    </row>
    <row r="35" spans="1:10" ht="25.15" customHeight="1">
      <c r="A35" s="221"/>
      <c r="B35" s="221"/>
      <c r="C35" s="32" t="s">
        <v>107</v>
      </c>
      <c r="D35" s="169">
        <f t="shared" si="2"/>
        <v>76</v>
      </c>
      <c r="E35" s="171">
        <v>52</v>
      </c>
      <c r="F35" s="36">
        <v>9</v>
      </c>
      <c r="G35" s="38">
        <v>1</v>
      </c>
      <c r="H35" s="37">
        <v>0</v>
      </c>
      <c r="I35" s="38">
        <v>11</v>
      </c>
      <c r="J35" s="38">
        <v>3</v>
      </c>
    </row>
    <row r="36" spans="1:10" ht="25.15" customHeight="1">
      <c r="A36" s="221"/>
      <c r="B36" s="221"/>
      <c r="C36" s="32" t="s">
        <v>108</v>
      </c>
      <c r="D36" s="169">
        <f t="shared" si="2"/>
        <v>1036</v>
      </c>
      <c r="E36" s="170">
        <v>93</v>
      </c>
      <c r="F36" s="34">
        <v>6</v>
      </c>
      <c r="G36" s="35">
        <v>19</v>
      </c>
      <c r="H36" s="35">
        <v>0</v>
      </c>
      <c r="I36" s="35">
        <v>483</v>
      </c>
      <c r="J36" s="35">
        <v>435</v>
      </c>
    </row>
    <row r="37" spans="1:10" ht="25.15" customHeight="1">
      <c r="A37" s="221"/>
      <c r="B37" s="221"/>
      <c r="C37" s="32" t="s">
        <v>110</v>
      </c>
      <c r="D37" s="169">
        <f t="shared" si="2"/>
        <v>110</v>
      </c>
      <c r="E37" s="171">
        <v>52</v>
      </c>
      <c r="F37" s="36">
        <v>7</v>
      </c>
      <c r="G37" s="38">
        <v>9</v>
      </c>
      <c r="H37" s="39">
        <v>0</v>
      </c>
      <c r="I37" s="38">
        <v>25</v>
      </c>
      <c r="J37" s="38">
        <v>17</v>
      </c>
    </row>
    <row r="38" spans="1:10" ht="25.15" customHeight="1">
      <c r="A38" s="221"/>
      <c r="B38" s="221"/>
      <c r="C38" s="32" t="s">
        <v>109</v>
      </c>
      <c r="D38" s="169">
        <f t="shared" si="2"/>
        <v>169</v>
      </c>
      <c r="E38" s="171">
        <v>8</v>
      </c>
      <c r="F38" s="36">
        <v>15</v>
      </c>
      <c r="G38" s="38">
        <v>15</v>
      </c>
      <c r="H38" s="39">
        <v>39</v>
      </c>
      <c r="I38" s="38">
        <v>38</v>
      </c>
      <c r="J38" s="38">
        <v>54</v>
      </c>
    </row>
    <row r="39" spans="1:10" ht="25.15" customHeight="1">
      <c r="A39" s="221"/>
      <c r="B39" s="221"/>
      <c r="C39" s="32" t="s">
        <v>110</v>
      </c>
      <c r="D39" s="169">
        <f t="shared" si="2"/>
        <v>136</v>
      </c>
      <c r="E39" s="171">
        <v>8</v>
      </c>
      <c r="F39" s="36">
        <v>1</v>
      </c>
      <c r="G39" s="38">
        <v>3</v>
      </c>
      <c r="H39" s="37">
        <v>0</v>
      </c>
      <c r="I39" s="38">
        <v>12</v>
      </c>
      <c r="J39" s="38">
        <v>112</v>
      </c>
    </row>
    <row r="40" spans="1:10" ht="25.15" customHeight="1">
      <c r="A40" s="221"/>
      <c r="B40" s="221"/>
      <c r="C40" s="32" t="s">
        <v>111</v>
      </c>
      <c r="D40" s="169">
        <f t="shared" si="2"/>
        <v>22</v>
      </c>
      <c r="E40" s="171">
        <v>0</v>
      </c>
      <c r="F40" s="36">
        <v>0</v>
      </c>
      <c r="G40" s="38">
        <v>18</v>
      </c>
      <c r="H40" s="37">
        <v>0</v>
      </c>
      <c r="I40" s="38">
        <v>4</v>
      </c>
      <c r="J40" s="38">
        <v>0</v>
      </c>
    </row>
    <row r="41" spans="1:10" ht="25.15" customHeight="1">
      <c r="A41" s="221"/>
      <c r="B41" s="221"/>
      <c r="C41" s="32" t="s">
        <v>112</v>
      </c>
      <c r="D41" s="169">
        <f t="shared" si="2"/>
        <v>8011</v>
      </c>
      <c r="E41" s="173">
        <v>111</v>
      </c>
      <c r="F41" s="36">
        <v>0</v>
      </c>
      <c r="G41" s="36">
        <v>2152</v>
      </c>
      <c r="H41" s="37">
        <v>2879</v>
      </c>
      <c r="I41" s="38">
        <v>2869</v>
      </c>
      <c r="J41" s="38">
        <v>0</v>
      </c>
    </row>
    <row r="42" spans="1:10" ht="25.15" customHeight="1">
      <c r="A42" s="221"/>
      <c r="B42" s="221"/>
      <c r="C42" s="32" t="s">
        <v>113</v>
      </c>
      <c r="D42" s="169">
        <f t="shared" si="2"/>
        <v>3679</v>
      </c>
      <c r="E42" s="171">
        <v>54</v>
      </c>
      <c r="F42" s="36">
        <v>69</v>
      </c>
      <c r="G42" s="38">
        <v>33</v>
      </c>
      <c r="H42" s="37">
        <v>22</v>
      </c>
      <c r="I42" s="38">
        <v>3006</v>
      </c>
      <c r="J42" s="38">
        <v>495</v>
      </c>
    </row>
    <row r="43" spans="1:10" ht="25.15" customHeight="1">
      <c r="A43" s="221" t="s">
        <v>114</v>
      </c>
      <c r="B43" s="221" t="s">
        <v>115</v>
      </c>
      <c r="C43" s="32" t="s">
        <v>116</v>
      </c>
      <c r="D43" s="169">
        <f t="shared" si="2"/>
        <v>9421</v>
      </c>
      <c r="E43" s="170">
        <v>306</v>
      </c>
      <c r="F43" s="34">
        <v>362</v>
      </c>
      <c r="G43" s="35">
        <v>2815</v>
      </c>
      <c r="H43" s="35">
        <v>1262</v>
      </c>
      <c r="I43" s="35">
        <v>1466</v>
      </c>
      <c r="J43" s="35">
        <v>3210</v>
      </c>
    </row>
    <row r="44" spans="1:10" ht="25.15" customHeight="1">
      <c r="A44" s="221"/>
      <c r="B44" s="221"/>
      <c r="C44" s="32" t="s">
        <v>117</v>
      </c>
      <c r="D44" s="169">
        <f t="shared" si="2"/>
        <v>20881</v>
      </c>
      <c r="E44" s="171">
        <v>3173</v>
      </c>
      <c r="F44" s="36">
        <v>2909</v>
      </c>
      <c r="G44" s="38">
        <v>2042</v>
      </c>
      <c r="H44" s="37">
        <v>2987</v>
      </c>
      <c r="I44" s="38">
        <v>4062</v>
      </c>
      <c r="J44" s="38">
        <v>5708</v>
      </c>
    </row>
    <row r="45" spans="1:10" ht="25.15" customHeight="1">
      <c r="A45" s="221"/>
      <c r="B45" s="221"/>
      <c r="C45" s="32" t="s">
        <v>118</v>
      </c>
      <c r="D45" s="169">
        <f t="shared" si="2"/>
        <v>12508</v>
      </c>
      <c r="E45" s="171">
        <v>1463</v>
      </c>
      <c r="F45" s="36">
        <v>2229</v>
      </c>
      <c r="G45" s="38">
        <v>1598</v>
      </c>
      <c r="H45" s="37">
        <v>2253</v>
      </c>
      <c r="I45" s="38">
        <v>2357</v>
      </c>
      <c r="J45" s="38">
        <v>2608</v>
      </c>
    </row>
    <row r="46" spans="1:10" ht="25.15" customHeight="1">
      <c r="A46" s="221"/>
      <c r="B46" s="221"/>
      <c r="C46" s="43" t="s">
        <v>119</v>
      </c>
      <c r="D46" s="169">
        <f t="shared" si="2"/>
        <v>10803</v>
      </c>
      <c r="E46" s="171">
        <v>997</v>
      </c>
      <c r="F46" s="36">
        <v>1943</v>
      </c>
      <c r="G46" s="38">
        <v>1402</v>
      </c>
      <c r="H46" s="37">
        <v>2366</v>
      </c>
      <c r="I46" s="38">
        <v>2192</v>
      </c>
      <c r="J46" s="38">
        <v>1903</v>
      </c>
    </row>
    <row r="47" spans="1:10" ht="25.15" customHeight="1">
      <c r="A47" s="221"/>
      <c r="B47" s="221"/>
      <c r="C47" s="32" t="s">
        <v>120</v>
      </c>
      <c r="D47" s="169">
        <f t="shared" si="2"/>
        <v>748</v>
      </c>
      <c r="E47" s="171">
        <v>83</v>
      </c>
      <c r="F47" s="36">
        <v>120</v>
      </c>
      <c r="G47" s="38">
        <v>116</v>
      </c>
      <c r="H47" s="37">
        <v>170</v>
      </c>
      <c r="I47" s="38">
        <v>124</v>
      </c>
      <c r="J47" s="38">
        <v>135</v>
      </c>
    </row>
    <row r="48" spans="1:10" ht="25.15" customHeight="1">
      <c r="A48" s="221"/>
      <c r="B48" s="221"/>
      <c r="C48" s="32" t="s">
        <v>121</v>
      </c>
      <c r="D48" s="169">
        <f t="shared" si="2"/>
        <v>2203</v>
      </c>
      <c r="E48" s="171">
        <v>220</v>
      </c>
      <c r="F48" s="36">
        <v>343</v>
      </c>
      <c r="G48" s="38">
        <v>356</v>
      </c>
      <c r="H48" s="37">
        <v>550</v>
      </c>
      <c r="I48" s="38">
        <v>359</v>
      </c>
      <c r="J48" s="38">
        <v>375</v>
      </c>
    </row>
    <row r="49" spans="1:10" ht="25.15" customHeight="1">
      <c r="A49" s="221"/>
      <c r="B49" s="221"/>
      <c r="C49" s="32" t="s">
        <v>122</v>
      </c>
      <c r="D49" s="169">
        <f t="shared" si="2"/>
        <v>75</v>
      </c>
      <c r="E49" s="170">
        <v>8</v>
      </c>
      <c r="F49" s="34">
        <v>15</v>
      </c>
      <c r="G49" s="35">
        <v>9</v>
      </c>
      <c r="H49" s="35">
        <v>15</v>
      </c>
      <c r="I49" s="35">
        <v>8</v>
      </c>
      <c r="J49" s="35">
        <v>20</v>
      </c>
    </row>
    <row r="50" spans="1:10" ht="25.15" customHeight="1">
      <c r="A50" s="221"/>
      <c r="B50" s="221" t="s">
        <v>123</v>
      </c>
      <c r="C50" s="8" t="s">
        <v>124</v>
      </c>
      <c r="D50" s="169">
        <f t="shared" si="2"/>
        <v>1399</v>
      </c>
      <c r="E50" s="171">
        <v>82</v>
      </c>
      <c r="F50" s="36">
        <v>336</v>
      </c>
      <c r="G50" s="38">
        <v>126</v>
      </c>
      <c r="H50" s="37">
        <v>271</v>
      </c>
      <c r="I50" s="38">
        <v>59</v>
      </c>
      <c r="J50" s="38">
        <v>525</v>
      </c>
    </row>
    <row r="51" spans="1:10" ht="25.15" customHeight="1">
      <c r="A51" s="221"/>
      <c r="B51" s="221"/>
      <c r="C51" s="8" t="s">
        <v>125</v>
      </c>
      <c r="D51" s="169">
        <f t="shared" si="2"/>
        <v>1602</v>
      </c>
      <c r="E51" s="171">
        <v>78</v>
      </c>
      <c r="F51" s="36">
        <v>769</v>
      </c>
      <c r="G51" s="38">
        <v>272</v>
      </c>
      <c r="H51" s="37">
        <v>64</v>
      </c>
      <c r="I51" s="38">
        <v>27</v>
      </c>
      <c r="J51" s="38">
        <v>392</v>
      </c>
    </row>
    <row r="52" spans="1:10" ht="25.15" customHeight="1">
      <c r="A52" s="221"/>
      <c r="B52" s="221"/>
      <c r="C52" s="8" t="s">
        <v>126</v>
      </c>
      <c r="D52" s="169">
        <f t="shared" si="2"/>
        <v>25</v>
      </c>
      <c r="E52" s="171">
        <v>0</v>
      </c>
      <c r="F52" s="36">
        <v>8</v>
      </c>
      <c r="G52" s="38">
        <v>5</v>
      </c>
      <c r="H52" s="37">
        <v>10</v>
      </c>
      <c r="I52" s="38">
        <v>2</v>
      </c>
      <c r="J52" s="38">
        <v>0</v>
      </c>
    </row>
    <row r="53" spans="1:10" ht="25.15" customHeight="1">
      <c r="A53" s="221"/>
      <c r="B53" s="221"/>
      <c r="C53" s="8" t="s">
        <v>127</v>
      </c>
      <c r="D53" s="169">
        <f t="shared" si="2"/>
        <v>192</v>
      </c>
      <c r="E53" s="171">
        <v>5</v>
      </c>
      <c r="F53" s="36">
        <v>0</v>
      </c>
      <c r="G53" s="42">
        <v>46</v>
      </c>
      <c r="H53" s="37">
        <v>80</v>
      </c>
      <c r="I53" s="38">
        <v>61</v>
      </c>
      <c r="J53" s="38">
        <v>0</v>
      </c>
    </row>
    <row r="54" spans="1:10" ht="25.15" customHeight="1">
      <c r="A54" s="221" t="s">
        <v>128</v>
      </c>
      <c r="B54" s="221"/>
      <c r="C54" s="8" t="s">
        <v>129</v>
      </c>
      <c r="D54" s="169">
        <f t="shared" si="2"/>
        <v>19731</v>
      </c>
      <c r="E54" s="171">
        <v>5069</v>
      </c>
      <c r="F54" s="36">
        <v>1192</v>
      </c>
      <c r="G54" s="38">
        <v>1695</v>
      </c>
      <c r="H54" s="37">
        <v>2706</v>
      </c>
      <c r="I54" s="38">
        <v>3736</v>
      </c>
      <c r="J54" s="38">
        <v>5333</v>
      </c>
    </row>
    <row r="55" spans="1:10" ht="25.15" customHeight="1">
      <c r="A55" s="221"/>
      <c r="B55" s="221"/>
      <c r="C55" s="8" t="s">
        <v>130</v>
      </c>
      <c r="D55" s="169">
        <f t="shared" si="2"/>
        <v>4814</v>
      </c>
      <c r="E55" s="170">
        <v>867</v>
      </c>
      <c r="F55" s="34">
        <v>298</v>
      </c>
      <c r="G55" s="35">
        <v>436</v>
      </c>
      <c r="H55" s="35">
        <v>902</v>
      </c>
      <c r="I55" s="35">
        <v>934</v>
      </c>
      <c r="J55" s="35">
        <v>1377</v>
      </c>
    </row>
    <row r="56" spans="1:10" ht="25.15" customHeight="1">
      <c r="A56" s="221" t="s">
        <v>131</v>
      </c>
      <c r="B56" s="221"/>
      <c r="C56" s="221"/>
      <c r="D56" s="169">
        <v>2156213</v>
      </c>
      <c r="E56" s="174">
        <v>2305822</v>
      </c>
      <c r="F56" s="44">
        <v>2305822</v>
      </c>
      <c r="G56" s="44">
        <v>1906922.47</v>
      </c>
      <c r="H56" s="44">
        <v>2305822</v>
      </c>
      <c r="I56" s="44">
        <v>2389801</v>
      </c>
      <c r="J56" s="44">
        <v>2305822</v>
      </c>
    </row>
    <row r="57" spans="1:10" ht="25.15" customHeight="1">
      <c r="A57" s="221" t="s">
        <v>132</v>
      </c>
      <c r="B57" s="221" t="s">
        <v>133</v>
      </c>
      <c r="C57" s="45" t="s">
        <v>134</v>
      </c>
      <c r="D57" s="175" t="s">
        <v>134</v>
      </c>
      <c r="E57" s="176" t="s">
        <v>134</v>
      </c>
      <c r="F57" s="47" t="s">
        <v>134</v>
      </c>
      <c r="G57" s="48" t="s">
        <v>134</v>
      </c>
      <c r="H57" s="48" t="s">
        <v>134</v>
      </c>
      <c r="I57" s="48" t="s">
        <v>134</v>
      </c>
      <c r="J57" s="48" t="s">
        <v>134</v>
      </c>
    </row>
    <row r="58" spans="1:10" ht="25.15" customHeight="1">
      <c r="A58" s="221"/>
      <c r="B58" s="221"/>
      <c r="C58" s="8" t="s">
        <v>135</v>
      </c>
      <c r="D58" s="175"/>
      <c r="E58" s="176"/>
      <c r="F58" s="47"/>
      <c r="G58" s="48"/>
      <c r="H58" s="48"/>
      <c r="I58" s="48"/>
      <c r="J58" s="48"/>
    </row>
    <row r="59" spans="1:10" ht="25.15" customHeight="1">
      <c r="A59" s="221"/>
      <c r="B59" s="221" t="s">
        <v>136</v>
      </c>
      <c r="C59" s="8" t="s">
        <v>137</v>
      </c>
      <c r="D59" s="175" t="s">
        <v>138</v>
      </c>
      <c r="E59" s="176" t="s">
        <v>138</v>
      </c>
      <c r="F59" s="47" t="s">
        <v>139</v>
      </c>
      <c r="G59" s="48" t="s">
        <v>138</v>
      </c>
      <c r="H59" s="48" t="s">
        <v>138</v>
      </c>
      <c r="I59" s="48" t="s">
        <v>138</v>
      </c>
      <c r="J59" s="48" t="s">
        <v>138</v>
      </c>
    </row>
    <row r="60" spans="1:10" ht="25.15" customHeight="1">
      <c r="A60" s="221"/>
      <c r="B60" s="221"/>
      <c r="C60" s="8" t="s">
        <v>140</v>
      </c>
      <c r="D60" s="169">
        <f t="shared" ref="D60:D81" si="5">SUM(E60:J60)</f>
        <v>92</v>
      </c>
      <c r="E60" s="171">
        <v>12</v>
      </c>
      <c r="F60" s="36">
        <v>12</v>
      </c>
      <c r="G60" s="38">
        <v>11</v>
      </c>
      <c r="H60" s="37">
        <v>20</v>
      </c>
      <c r="I60" s="38">
        <v>17</v>
      </c>
      <c r="J60" s="38">
        <v>20</v>
      </c>
    </row>
    <row r="61" spans="1:10" ht="25.15" customHeight="1">
      <c r="A61" s="221"/>
      <c r="B61" s="221"/>
      <c r="C61" s="8" t="s">
        <v>356</v>
      </c>
      <c r="D61" s="169">
        <f t="shared" si="5"/>
        <v>1</v>
      </c>
      <c r="E61" s="171">
        <v>1</v>
      </c>
      <c r="F61" s="36"/>
      <c r="G61" s="38"/>
      <c r="H61" s="37"/>
      <c r="I61" s="38"/>
      <c r="J61" s="38"/>
    </row>
    <row r="62" spans="1:10" ht="25.15" customHeight="1">
      <c r="A62" s="221"/>
      <c r="B62" s="221"/>
      <c r="C62" s="8" t="s">
        <v>357</v>
      </c>
      <c r="D62" s="169">
        <f t="shared" si="5"/>
        <v>1</v>
      </c>
      <c r="E62" s="171">
        <v>1</v>
      </c>
      <c r="F62" s="36"/>
      <c r="G62" s="38"/>
      <c r="H62" s="37"/>
      <c r="I62" s="38"/>
      <c r="J62" s="38"/>
    </row>
    <row r="63" spans="1:10" ht="25.15" customHeight="1">
      <c r="A63" s="221"/>
      <c r="B63" s="221"/>
      <c r="C63" s="8" t="s">
        <v>141</v>
      </c>
      <c r="D63" s="169">
        <f t="shared" si="5"/>
        <v>7</v>
      </c>
      <c r="E63" s="172">
        <v>0</v>
      </c>
      <c r="F63" s="36">
        <v>0</v>
      </c>
      <c r="G63" s="38">
        <v>1</v>
      </c>
      <c r="H63" s="37">
        <v>1</v>
      </c>
      <c r="I63" s="38">
        <v>5</v>
      </c>
      <c r="J63" s="38">
        <v>0</v>
      </c>
    </row>
    <row r="64" spans="1:10" ht="25.15" customHeight="1">
      <c r="A64" s="221"/>
      <c r="B64" s="221" t="s">
        <v>142</v>
      </c>
      <c r="C64" s="49" t="s">
        <v>143</v>
      </c>
      <c r="D64" s="169">
        <f t="shared" si="5"/>
        <v>28</v>
      </c>
      <c r="E64" s="171">
        <v>3</v>
      </c>
      <c r="F64" s="36" t="s">
        <v>370</v>
      </c>
      <c r="G64" s="37">
        <v>5</v>
      </c>
      <c r="H64" s="37">
        <v>10</v>
      </c>
      <c r="I64" s="38">
        <v>6</v>
      </c>
      <c r="J64" s="38">
        <v>4</v>
      </c>
    </row>
    <row r="65" spans="1:10" ht="25.15" customHeight="1">
      <c r="A65" s="221"/>
      <c r="B65" s="221"/>
      <c r="C65" s="8" t="s">
        <v>144</v>
      </c>
      <c r="D65" s="169">
        <f t="shared" si="5"/>
        <v>20</v>
      </c>
      <c r="E65" s="171">
        <v>3</v>
      </c>
      <c r="F65" s="36">
        <v>2</v>
      </c>
      <c r="G65" s="38">
        <v>3</v>
      </c>
      <c r="H65" s="37">
        <v>5</v>
      </c>
      <c r="I65" s="50">
        <v>3</v>
      </c>
      <c r="J65" s="38">
        <v>4</v>
      </c>
    </row>
    <row r="66" spans="1:10" ht="25.15" customHeight="1">
      <c r="A66" s="221"/>
      <c r="B66" s="221"/>
      <c r="C66" s="8" t="s">
        <v>145</v>
      </c>
      <c r="D66" s="169">
        <f t="shared" si="5"/>
        <v>32</v>
      </c>
      <c r="E66" s="170">
        <v>4</v>
      </c>
      <c r="F66" s="34">
        <v>5</v>
      </c>
      <c r="G66" s="35">
        <v>6</v>
      </c>
      <c r="H66" s="35">
        <v>7</v>
      </c>
      <c r="I66" s="35">
        <v>5</v>
      </c>
      <c r="J66" s="35">
        <v>5</v>
      </c>
    </row>
    <row r="67" spans="1:10" ht="25.15" customHeight="1">
      <c r="A67" s="221"/>
      <c r="B67" s="221"/>
      <c r="C67" s="8" t="s">
        <v>146</v>
      </c>
      <c r="D67" s="169">
        <f t="shared" si="5"/>
        <v>6</v>
      </c>
      <c r="E67" s="171">
        <v>1</v>
      </c>
      <c r="F67" s="36">
        <v>2</v>
      </c>
      <c r="G67" s="38">
        <v>1</v>
      </c>
      <c r="H67" s="39">
        <v>1</v>
      </c>
      <c r="I67" s="38">
        <v>0</v>
      </c>
      <c r="J67" s="38">
        <v>1</v>
      </c>
    </row>
    <row r="68" spans="1:10" ht="25.15" customHeight="1">
      <c r="A68" s="221"/>
      <c r="B68" s="221"/>
      <c r="C68" s="8" t="s">
        <v>147</v>
      </c>
      <c r="D68" s="169">
        <f t="shared" si="5"/>
        <v>9</v>
      </c>
      <c r="E68" s="171">
        <v>0</v>
      </c>
      <c r="F68" s="173">
        <v>3</v>
      </c>
      <c r="G68" s="38">
        <v>1</v>
      </c>
      <c r="H68" s="39">
        <v>1</v>
      </c>
      <c r="I68" s="38">
        <v>2</v>
      </c>
      <c r="J68" s="38">
        <v>2</v>
      </c>
    </row>
    <row r="69" spans="1:10" ht="25.15" customHeight="1">
      <c r="A69" s="221"/>
      <c r="B69" s="221"/>
      <c r="C69" s="51" t="s">
        <v>148</v>
      </c>
      <c r="D69" s="169">
        <f t="shared" si="5"/>
        <v>0</v>
      </c>
      <c r="E69" s="171">
        <v>0</v>
      </c>
      <c r="F69" s="173">
        <v>0</v>
      </c>
      <c r="G69" s="38">
        <v>0</v>
      </c>
      <c r="H69" s="42" t="s">
        <v>104</v>
      </c>
      <c r="I69" s="52">
        <v>0</v>
      </c>
      <c r="J69" s="38">
        <v>0</v>
      </c>
    </row>
    <row r="70" spans="1:10" ht="25.15" customHeight="1">
      <c r="A70" s="221"/>
      <c r="B70" s="221"/>
      <c r="C70" s="8" t="s">
        <v>149</v>
      </c>
      <c r="D70" s="169">
        <f t="shared" si="5"/>
        <v>20</v>
      </c>
      <c r="E70" s="171">
        <v>12</v>
      </c>
      <c r="F70" s="210">
        <v>1</v>
      </c>
      <c r="G70" s="38">
        <v>2</v>
      </c>
      <c r="H70" s="37">
        <v>1</v>
      </c>
      <c r="I70" s="38">
        <v>1</v>
      </c>
      <c r="J70" s="38">
        <v>3</v>
      </c>
    </row>
    <row r="71" spans="1:10" ht="25.15" customHeight="1">
      <c r="A71" s="221"/>
      <c r="B71" s="221" t="s">
        <v>150</v>
      </c>
      <c r="C71" s="8" t="s">
        <v>151</v>
      </c>
      <c r="D71" s="169">
        <f t="shared" si="5"/>
        <v>24</v>
      </c>
      <c r="E71" s="171">
        <v>2</v>
      </c>
      <c r="F71" s="173">
        <v>1</v>
      </c>
      <c r="G71" s="38">
        <v>4</v>
      </c>
      <c r="H71" s="37">
        <v>5</v>
      </c>
      <c r="I71" s="38">
        <v>7</v>
      </c>
      <c r="J71" s="38">
        <v>5</v>
      </c>
    </row>
    <row r="72" spans="1:10" ht="25.15" customHeight="1">
      <c r="A72" s="221"/>
      <c r="B72" s="221"/>
      <c r="C72" s="8" t="s">
        <v>152</v>
      </c>
      <c r="D72" s="169">
        <f t="shared" si="5"/>
        <v>172</v>
      </c>
      <c r="E72" s="171">
        <v>21</v>
      </c>
      <c r="F72" s="173">
        <v>31</v>
      </c>
      <c r="G72" s="38">
        <v>23</v>
      </c>
      <c r="H72" s="37">
        <v>36</v>
      </c>
      <c r="I72" s="38">
        <v>31</v>
      </c>
      <c r="J72" s="38">
        <v>30</v>
      </c>
    </row>
    <row r="73" spans="1:10" ht="25.15" customHeight="1">
      <c r="A73" s="221"/>
      <c r="B73" s="221"/>
      <c r="C73" s="8" t="s">
        <v>153</v>
      </c>
      <c r="D73" s="169">
        <f t="shared" si="5"/>
        <v>0</v>
      </c>
      <c r="E73" s="170">
        <v>0</v>
      </c>
      <c r="F73" s="34">
        <v>0</v>
      </c>
      <c r="G73" s="35">
        <v>0</v>
      </c>
      <c r="H73" s="54">
        <v>0</v>
      </c>
      <c r="I73" s="55">
        <v>0</v>
      </c>
      <c r="J73" s="35">
        <v>0</v>
      </c>
    </row>
    <row r="74" spans="1:10" ht="25.15" customHeight="1">
      <c r="A74" s="221"/>
      <c r="B74" s="221"/>
      <c r="C74" s="8" t="s">
        <v>154</v>
      </c>
      <c r="D74" s="169">
        <f t="shared" si="5"/>
        <v>0</v>
      </c>
      <c r="E74" s="171">
        <v>0</v>
      </c>
      <c r="F74" s="36">
        <v>0</v>
      </c>
      <c r="G74" s="38">
        <v>0</v>
      </c>
      <c r="H74" s="39">
        <v>0</v>
      </c>
      <c r="I74" s="56">
        <v>0</v>
      </c>
      <c r="J74" s="38">
        <v>0</v>
      </c>
    </row>
    <row r="75" spans="1:10" ht="25.15" customHeight="1">
      <c r="A75" s="221"/>
      <c r="B75" s="221"/>
      <c r="C75" s="8" t="s">
        <v>155</v>
      </c>
      <c r="D75" s="169">
        <f t="shared" si="5"/>
        <v>0</v>
      </c>
      <c r="E75" s="171">
        <v>0</v>
      </c>
      <c r="F75" s="36">
        <v>0</v>
      </c>
      <c r="G75" s="38">
        <v>0</v>
      </c>
      <c r="H75" s="39">
        <v>0</v>
      </c>
      <c r="I75" s="56">
        <v>0</v>
      </c>
      <c r="J75" s="38">
        <v>0</v>
      </c>
    </row>
    <row r="76" spans="1:10" ht="25.15" customHeight="1">
      <c r="A76" s="221"/>
      <c r="B76" s="221"/>
      <c r="C76" s="8" t="s">
        <v>156</v>
      </c>
      <c r="D76" s="169">
        <f t="shared" si="5"/>
        <v>0</v>
      </c>
      <c r="E76" s="171">
        <v>0</v>
      </c>
      <c r="F76" s="36">
        <v>0</v>
      </c>
      <c r="G76" s="38">
        <v>0</v>
      </c>
      <c r="H76" s="37">
        <v>0</v>
      </c>
      <c r="I76" s="56">
        <v>0</v>
      </c>
      <c r="J76" s="38">
        <v>0</v>
      </c>
    </row>
    <row r="77" spans="1:10" ht="25.15" customHeight="1">
      <c r="A77" s="221"/>
      <c r="B77" s="221" t="s">
        <v>157</v>
      </c>
      <c r="C77" s="8" t="s">
        <v>158</v>
      </c>
      <c r="D77" s="169">
        <f t="shared" si="5"/>
        <v>26</v>
      </c>
      <c r="E77" s="171">
        <v>5</v>
      </c>
      <c r="F77" s="36">
        <v>3</v>
      </c>
      <c r="G77" s="38">
        <v>4</v>
      </c>
      <c r="H77" s="37">
        <v>5</v>
      </c>
      <c r="I77" s="38">
        <v>5</v>
      </c>
      <c r="J77" s="38">
        <v>4</v>
      </c>
    </row>
    <row r="78" spans="1:10" ht="25.15" customHeight="1">
      <c r="A78" s="221"/>
      <c r="B78" s="221"/>
      <c r="C78" s="8" t="s">
        <v>159</v>
      </c>
      <c r="D78" s="169">
        <f t="shared" si="5"/>
        <v>40</v>
      </c>
      <c r="E78" s="171">
        <v>2</v>
      </c>
      <c r="F78" s="36">
        <v>4</v>
      </c>
      <c r="G78" s="38">
        <v>2</v>
      </c>
      <c r="H78" s="37">
        <v>3</v>
      </c>
      <c r="I78" s="38">
        <v>3</v>
      </c>
      <c r="J78" s="38">
        <v>26</v>
      </c>
    </row>
    <row r="79" spans="1:10" ht="25.15" customHeight="1">
      <c r="A79" s="221"/>
      <c r="B79" s="221"/>
      <c r="C79" s="8" t="s">
        <v>160</v>
      </c>
      <c r="D79" s="169">
        <f t="shared" si="5"/>
        <v>9</v>
      </c>
      <c r="E79" s="170">
        <v>1</v>
      </c>
      <c r="F79" s="34">
        <v>1</v>
      </c>
      <c r="G79" s="35">
        <v>4</v>
      </c>
      <c r="H79" s="35">
        <v>1</v>
      </c>
      <c r="I79" s="35">
        <v>2</v>
      </c>
      <c r="J79" s="35">
        <v>0</v>
      </c>
    </row>
    <row r="80" spans="1:10" ht="25.15" customHeight="1">
      <c r="A80" s="221"/>
      <c r="B80" s="221"/>
      <c r="C80" s="8" t="s">
        <v>161</v>
      </c>
      <c r="D80" s="169">
        <f t="shared" si="5"/>
        <v>6</v>
      </c>
      <c r="E80" s="170"/>
      <c r="F80" s="34">
        <v>2</v>
      </c>
      <c r="G80" s="35"/>
      <c r="H80" s="35">
        <v>0</v>
      </c>
      <c r="I80" s="35">
        <v>1</v>
      </c>
      <c r="J80" s="35">
        <v>3</v>
      </c>
    </row>
    <row r="81" spans="1:10" ht="25.15" customHeight="1">
      <c r="A81" s="221"/>
      <c r="B81" s="221"/>
      <c r="C81" s="8" t="s">
        <v>162</v>
      </c>
      <c r="D81" s="169">
        <f t="shared" si="5"/>
        <v>1</v>
      </c>
      <c r="E81" s="170">
        <v>0</v>
      </c>
      <c r="F81" s="34">
        <v>0</v>
      </c>
      <c r="G81" s="35">
        <v>1</v>
      </c>
      <c r="H81" s="35">
        <v>0</v>
      </c>
      <c r="I81" s="35">
        <v>0</v>
      </c>
      <c r="J81" s="35">
        <v>0</v>
      </c>
    </row>
    <row r="82" spans="1:10" ht="25.15" customHeight="1">
      <c r="A82" s="57" t="s">
        <v>163</v>
      </c>
      <c r="E82" s="177"/>
      <c r="F82" s="58"/>
      <c r="H82" s="2"/>
    </row>
    <row r="83" spans="1:10" s="16" customFormat="1" ht="25.15" customHeight="1">
      <c r="A83" s="221" t="s">
        <v>164</v>
      </c>
      <c r="B83" s="221"/>
      <c r="C83" s="32" t="s">
        <v>165</v>
      </c>
      <c r="D83" s="178" t="s">
        <v>166</v>
      </c>
      <c r="E83" s="179" t="s">
        <v>358</v>
      </c>
      <c r="F83" s="59" t="s">
        <v>167</v>
      </c>
      <c r="G83" s="60" t="s">
        <v>170</v>
      </c>
      <c r="H83" s="60" t="s">
        <v>168</v>
      </c>
      <c r="I83" s="61" t="s">
        <v>171</v>
      </c>
      <c r="J83" s="60" t="s">
        <v>169</v>
      </c>
    </row>
    <row r="84" spans="1:10" s="16" customFormat="1" ht="25.15" customHeight="1">
      <c r="A84" s="221"/>
      <c r="B84" s="221"/>
      <c r="C84" s="32" t="s">
        <v>173</v>
      </c>
      <c r="D84" s="180" t="s">
        <v>174</v>
      </c>
      <c r="E84" s="181" t="s">
        <v>359</v>
      </c>
      <c r="F84" s="64" t="s">
        <v>175</v>
      </c>
      <c r="G84" s="66" t="s">
        <v>178</v>
      </c>
      <c r="H84" s="65" t="s">
        <v>176</v>
      </c>
      <c r="I84" s="66" t="s">
        <v>179</v>
      </c>
      <c r="J84" s="65" t="s">
        <v>177</v>
      </c>
    </row>
    <row r="85" spans="1:10" s="16" customFormat="1" ht="25.15" customHeight="1">
      <c r="A85" s="221"/>
      <c r="B85" s="221"/>
      <c r="C85" s="32" t="s">
        <v>181</v>
      </c>
      <c r="D85" s="178" t="s">
        <v>182</v>
      </c>
      <c r="E85" s="182" t="s">
        <v>188</v>
      </c>
      <c r="F85" s="59" t="s">
        <v>183</v>
      </c>
      <c r="G85" s="60" t="s">
        <v>186</v>
      </c>
      <c r="H85" s="60" t="s">
        <v>184</v>
      </c>
      <c r="I85" s="60" t="s">
        <v>187</v>
      </c>
      <c r="J85" s="60" t="s">
        <v>185</v>
      </c>
    </row>
    <row r="86" spans="1:10" s="16" customFormat="1" ht="25.15" customHeight="1">
      <c r="A86" s="221"/>
      <c r="B86" s="221"/>
      <c r="C86" s="32" t="s">
        <v>189</v>
      </c>
      <c r="D86" s="178" t="s">
        <v>190</v>
      </c>
      <c r="E86" s="182" t="s">
        <v>194</v>
      </c>
      <c r="F86" s="59" t="s">
        <v>191</v>
      </c>
      <c r="G86" s="60" t="s">
        <v>194</v>
      </c>
      <c r="H86" s="60" t="s">
        <v>192</v>
      </c>
      <c r="I86" s="60" t="s">
        <v>192</v>
      </c>
      <c r="J86" s="60" t="s">
        <v>193</v>
      </c>
    </row>
    <row r="87" spans="1:10" s="16" customFormat="1" ht="25.15" customHeight="1">
      <c r="A87" s="221"/>
      <c r="B87" s="221"/>
      <c r="C87" s="32" t="s">
        <v>195</v>
      </c>
      <c r="D87" s="183">
        <v>44448</v>
      </c>
      <c r="E87" s="184">
        <v>45174</v>
      </c>
      <c r="F87" s="69" t="s">
        <v>196</v>
      </c>
      <c r="G87" s="70" t="s">
        <v>197</v>
      </c>
      <c r="H87" s="70">
        <v>44470</v>
      </c>
      <c r="I87" s="70" t="s">
        <v>198</v>
      </c>
      <c r="J87" s="70" t="s">
        <v>197</v>
      </c>
    </row>
    <row r="88" spans="1:10" ht="25.15" customHeight="1">
      <c r="A88" s="221" t="s">
        <v>200</v>
      </c>
      <c r="B88" s="221"/>
      <c r="C88" s="32" t="s">
        <v>165</v>
      </c>
      <c r="D88" s="178" t="s">
        <v>201</v>
      </c>
      <c r="E88" s="182" t="s">
        <v>207</v>
      </c>
      <c r="F88" s="59" t="s">
        <v>202</v>
      </c>
      <c r="G88" s="60" t="s">
        <v>205</v>
      </c>
      <c r="H88" s="60" t="s">
        <v>203</v>
      </c>
      <c r="I88" s="61" t="s">
        <v>206</v>
      </c>
      <c r="J88" s="71" t="s">
        <v>204</v>
      </c>
    </row>
    <row r="89" spans="1:10" ht="25.15" customHeight="1">
      <c r="A89" s="221"/>
      <c r="B89" s="221"/>
      <c r="C89" s="32" t="s">
        <v>173</v>
      </c>
      <c r="D89" s="180" t="s">
        <v>208</v>
      </c>
      <c r="E89" s="185" t="s">
        <v>214</v>
      </c>
      <c r="F89" s="72" t="s">
        <v>209</v>
      </c>
      <c r="G89" s="60" t="s">
        <v>212</v>
      </c>
      <c r="H89" s="66" t="s">
        <v>210</v>
      </c>
      <c r="I89" s="66" t="s">
        <v>213</v>
      </c>
      <c r="J89" s="66" t="s">
        <v>211</v>
      </c>
    </row>
    <row r="90" spans="1:10" ht="25.15" customHeight="1">
      <c r="A90" s="221"/>
      <c r="B90" s="221"/>
      <c r="C90" s="32" t="s">
        <v>181</v>
      </c>
      <c r="D90" s="178" t="s">
        <v>186</v>
      </c>
      <c r="E90" s="182" t="s">
        <v>360</v>
      </c>
      <c r="F90" s="59" t="s">
        <v>186</v>
      </c>
      <c r="G90" s="60" t="s">
        <v>216</v>
      </c>
      <c r="H90" s="60" t="s">
        <v>215</v>
      </c>
      <c r="I90" s="60" t="s">
        <v>217</v>
      </c>
      <c r="J90" s="60" t="s">
        <v>215</v>
      </c>
    </row>
    <row r="91" spans="1:10" ht="25.15" customHeight="1">
      <c r="A91" s="221"/>
      <c r="B91" s="221"/>
      <c r="C91" s="32" t="s">
        <v>189</v>
      </c>
      <c r="D91" s="178" t="s">
        <v>194</v>
      </c>
      <c r="E91" s="182" t="s">
        <v>194</v>
      </c>
      <c r="F91" s="59" t="s">
        <v>194</v>
      </c>
      <c r="G91" s="60" t="s">
        <v>219</v>
      </c>
      <c r="H91" s="60" t="s">
        <v>194</v>
      </c>
      <c r="I91" s="60" t="s">
        <v>191</v>
      </c>
      <c r="J91" s="60" t="s">
        <v>191</v>
      </c>
    </row>
    <row r="92" spans="1:10" ht="25.15" customHeight="1">
      <c r="A92" s="221"/>
      <c r="B92" s="221"/>
      <c r="C92" s="32" t="s">
        <v>195</v>
      </c>
      <c r="D92" s="183">
        <v>44448</v>
      </c>
      <c r="E92" s="186">
        <v>43830</v>
      </c>
      <c r="F92" s="69">
        <v>44498</v>
      </c>
      <c r="G92" s="70">
        <v>44560</v>
      </c>
      <c r="H92" s="70" t="s">
        <v>220</v>
      </c>
      <c r="I92" s="70" t="s">
        <v>221</v>
      </c>
      <c r="J92" s="70">
        <v>44469</v>
      </c>
    </row>
    <row r="93" spans="1:10" ht="25.15" customHeight="1">
      <c r="A93" s="221" t="s">
        <v>222</v>
      </c>
      <c r="B93" s="221"/>
      <c r="C93" s="32" t="s">
        <v>165</v>
      </c>
      <c r="D93" s="187" t="s">
        <v>223</v>
      </c>
      <c r="E93" s="182" t="s">
        <v>361</v>
      </c>
      <c r="F93" s="59" t="s">
        <v>374</v>
      </c>
      <c r="G93" s="60" t="s">
        <v>378</v>
      </c>
      <c r="H93" s="60" t="s">
        <v>225</v>
      </c>
      <c r="I93" s="60" t="s">
        <v>228</v>
      </c>
      <c r="J93" s="60" t="s">
        <v>381</v>
      </c>
    </row>
    <row r="94" spans="1:10" ht="25.15" customHeight="1">
      <c r="A94" s="221"/>
      <c r="B94" s="221"/>
      <c r="C94" s="32" t="s">
        <v>173</v>
      </c>
      <c r="D94" s="180" t="s">
        <v>230</v>
      </c>
      <c r="E94" s="185" t="s">
        <v>217</v>
      </c>
      <c r="F94" s="72" t="s">
        <v>375</v>
      </c>
      <c r="G94" s="66" t="s">
        <v>234</v>
      </c>
      <c r="H94" s="66" t="s">
        <v>232</v>
      </c>
      <c r="I94" s="66" t="s">
        <v>235</v>
      </c>
      <c r="J94" s="66" t="s">
        <v>382</v>
      </c>
    </row>
    <row r="95" spans="1:10" ht="25.15" customHeight="1">
      <c r="A95" s="221"/>
      <c r="B95" s="221"/>
      <c r="C95" s="32" t="s">
        <v>181</v>
      </c>
      <c r="D95" s="178" t="s">
        <v>236</v>
      </c>
      <c r="E95" s="188" t="s">
        <v>362</v>
      </c>
      <c r="F95" s="59" t="s">
        <v>360</v>
      </c>
      <c r="G95" s="60" t="s">
        <v>237</v>
      </c>
      <c r="H95" s="60" t="s">
        <v>217</v>
      </c>
      <c r="I95" s="74" t="s">
        <v>217</v>
      </c>
      <c r="J95" s="73" t="s">
        <v>185</v>
      </c>
    </row>
    <row r="96" spans="1:10" ht="25.15" customHeight="1">
      <c r="A96" s="221"/>
      <c r="B96" s="221"/>
      <c r="C96" s="32" t="s">
        <v>189</v>
      </c>
      <c r="D96" s="178" t="s">
        <v>190</v>
      </c>
      <c r="E96" s="186" t="s">
        <v>191</v>
      </c>
      <c r="F96" s="59" t="s">
        <v>376</v>
      </c>
      <c r="G96" s="60" t="s">
        <v>191</v>
      </c>
      <c r="H96" s="60" t="s">
        <v>239</v>
      </c>
      <c r="I96" s="60" t="s">
        <v>241</v>
      </c>
      <c r="J96" s="60" t="s">
        <v>191</v>
      </c>
    </row>
    <row r="97" spans="1:10" ht="25.15" customHeight="1">
      <c r="A97" s="221"/>
      <c r="B97" s="221"/>
      <c r="C97" s="32" t="s">
        <v>195</v>
      </c>
      <c r="D97" s="183">
        <v>44105</v>
      </c>
      <c r="E97" s="189" t="s">
        <v>363</v>
      </c>
      <c r="F97" s="151" t="s">
        <v>373</v>
      </c>
      <c r="G97" s="70" t="s">
        <v>242</v>
      </c>
      <c r="H97" s="70" t="s">
        <v>242</v>
      </c>
      <c r="I97" s="70" t="s">
        <v>221</v>
      </c>
      <c r="J97" s="70">
        <v>45231</v>
      </c>
    </row>
    <row r="98" spans="1:10" ht="25.15" customHeight="1">
      <c r="A98" s="221" t="s">
        <v>244</v>
      </c>
      <c r="B98" s="221"/>
      <c r="C98" s="32" t="s">
        <v>165</v>
      </c>
      <c r="D98" s="178" t="s">
        <v>245</v>
      </c>
      <c r="E98" s="182" t="s">
        <v>250</v>
      </c>
      <c r="F98" s="59" t="s">
        <v>371</v>
      </c>
      <c r="G98" s="61" t="s">
        <v>379</v>
      </c>
      <c r="H98" s="60" t="s">
        <v>247</v>
      </c>
      <c r="I98" s="60" t="s">
        <v>249</v>
      </c>
      <c r="J98" s="60" t="s">
        <v>248</v>
      </c>
    </row>
    <row r="99" spans="1:10" ht="25.15" customHeight="1">
      <c r="A99" s="221"/>
      <c r="B99" s="221"/>
      <c r="C99" s="32" t="s">
        <v>173</v>
      </c>
      <c r="D99" s="180" t="s">
        <v>251</v>
      </c>
      <c r="E99" s="185" t="s">
        <v>256</v>
      </c>
      <c r="F99" s="72" t="s">
        <v>372</v>
      </c>
      <c r="G99" s="66" t="s">
        <v>380</v>
      </c>
      <c r="H99" s="66" t="s">
        <v>253</v>
      </c>
      <c r="I99" s="66" t="s">
        <v>255</v>
      </c>
      <c r="J99" s="66" t="s">
        <v>254</v>
      </c>
    </row>
    <row r="100" spans="1:10" ht="25.15" customHeight="1">
      <c r="A100" s="221"/>
      <c r="B100" s="221"/>
      <c r="C100" s="32" t="s">
        <v>181</v>
      </c>
      <c r="D100" s="178" t="s">
        <v>257</v>
      </c>
      <c r="E100" s="182" t="s">
        <v>238</v>
      </c>
      <c r="F100" s="59" t="s">
        <v>185</v>
      </c>
      <c r="G100" s="60" t="s">
        <v>216</v>
      </c>
      <c r="H100" s="60" t="s">
        <v>258</v>
      </c>
      <c r="I100" s="60" t="s">
        <v>260</v>
      </c>
      <c r="J100" s="60" t="s">
        <v>259</v>
      </c>
    </row>
    <row r="101" spans="1:10" ht="25.15" customHeight="1">
      <c r="A101" s="221"/>
      <c r="B101" s="221"/>
      <c r="C101" s="32" t="s">
        <v>189</v>
      </c>
      <c r="D101" s="178" t="s">
        <v>219</v>
      </c>
      <c r="E101" s="186" t="s">
        <v>194</v>
      </c>
      <c r="F101" s="59" t="s">
        <v>194</v>
      </c>
      <c r="G101" s="60" t="s">
        <v>376</v>
      </c>
      <c r="H101" s="60" t="s">
        <v>194</v>
      </c>
      <c r="I101" s="60" t="s">
        <v>262</v>
      </c>
      <c r="J101" s="60" t="s">
        <v>261</v>
      </c>
    </row>
    <row r="102" spans="1:10" ht="25.15" customHeight="1">
      <c r="A102" s="221"/>
      <c r="B102" s="221"/>
      <c r="C102" s="32" t="s">
        <v>195</v>
      </c>
      <c r="D102" s="183">
        <v>44470</v>
      </c>
      <c r="E102" s="186">
        <v>44925</v>
      </c>
      <c r="F102" s="151" t="s">
        <v>373</v>
      </c>
      <c r="G102" s="152" t="s">
        <v>373</v>
      </c>
      <c r="H102" s="70" t="s">
        <v>220</v>
      </c>
      <c r="I102" s="70" t="s">
        <v>221</v>
      </c>
      <c r="J102" s="70" t="s">
        <v>243</v>
      </c>
    </row>
    <row r="103" spans="1:10" ht="25.15" customHeight="1">
      <c r="A103" s="221" t="s">
        <v>263</v>
      </c>
      <c r="B103" s="221"/>
      <c r="C103" s="32" t="s">
        <v>165</v>
      </c>
      <c r="D103" s="178" t="s">
        <v>264</v>
      </c>
      <c r="E103" s="182" t="s">
        <v>265</v>
      </c>
      <c r="F103" s="59" t="s">
        <v>265</v>
      </c>
      <c r="G103" s="60" t="s">
        <v>265</v>
      </c>
      <c r="H103" s="60" t="s">
        <v>265</v>
      </c>
      <c r="I103" s="60" t="s">
        <v>265</v>
      </c>
      <c r="J103" s="60" t="s">
        <v>265</v>
      </c>
    </row>
    <row r="104" spans="1:10" ht="25.15" customHeight="1">
      <c r="A104" s="221"/>
      <c r="B104" s="221"/>
      <c r="C104" s="32" t="s">
        <v>173</v>
      </c>
      <c r="D104" s="180" t="s">
        <v>266</v>
      </c>
      <c r="E104" s="185"/>
      <c r="F104" s="72"/>
      <c r="G104" s="73"/>
      <c r="H104" s="66"/>
      <c r="I104" s="66"/>
      <c r="J104" s="66"/>
    </row>
    <row r="105" spans="1:10" ht="25.15" customHeight="1">
      <c r="A105" s="221"/>
      <c r="B105" s="221"/>
      <c r="C105" s="32" t="s">
        <v>181</v>
      </c>
      <c r="D105" s="178" t="s">
        <v>267</v>
      </c>
      <c r="E105" s="190"/>
      <c r="F105" s="59"/>
      <c r="G105" s="60"/>
      <c r="H105" s="60"/>
      <c r="I105" s="60"/>
      <c r="J105" s="60"/>
    </row>
    <row r="106" spans="1:10" ht="25.15" customHeight="1">
      <c r="A106" s="221"/>
      <c r="B106" s="221"/>
      <c r="C106" s="32" t="s">
        <v>189</v>
      </c>
      <c r="D106" s="178" t="s">
        <v>219</v>
      </c>
      <c r="E106" s="182"/>
      <c r="F106" s="59"/>
      <c r="G106" s="60"/>
      <c r="H106" s="60"/>
      <c r="I106" s="60"/>
      <c r="J106" s="60"/>
    </row>
    <row r="107" spans="1:10" ht="25.15" customHeight="1">
      <c r="A107" s="221"/>
      <c r="B107" s="221"/>
      <c r="C107" s="32" t="s">
        <v>195</v>
      </c>
      <c r="D107" s="183">
        <v>44560</v>
      </c>
      <c r="E107" s="186"/>
      <c r="F107" s="69"/>
      <c r="G107" s="70"/>
      <c r="H107" s="70"/>
      <c r="I107" s="70"/>
      <c r="J107" s="70"/>
    </row>
    <row r="108" spans="1:10" ht="25.15" customHeight="1">
      <c r="A108" s="221" t="s">
        <v>268</v>
      </c>
      <c r="B108" s="221"/>
      <c r="C108" s="32" t="s">
        <v>165</v>
      </c>
      <c r="D108" s="178" t="s">
        <v>269</v>
      </c>
      <c r="E108" s="182" t="s">
        <v>265</v>
      </c>
      <c r="F108" s="59" t="s">
        <v>265</v>
      </c>
      <c r="G108" s="60" t="s">
        <v>265</v>
      </c>
      <c r="H108" s="60" t="s">
        <v>265</v>
      </c>
      <c r="I108" s="60" t="s">
        <v>265</v>
      </c>
      <c r="J108" s="60" t="s">
        <v>265</v>
      </c>
    </row>
    <row r="109" spans="1:10" ht="25.15" customHeight="1">
      <c r="A109" s="221"/>
      <c r="B109" s="221"/>
      <c r="C109" s="32" t="s">
        <v>173</v>
      </c>
      <c r="D109" s="180" t="s">
        <v>270</v>
      </c>
      <c r="E109" s="185"/>
      <c r="F109" s="72"/>
      <c r="G109" s="66"/>
      <c r="H109" s="66"/>
      <c r="I109" s="66"/>
      <c r="J109" s="66"/>
    </row>
    <row r="110" spans="1:10" ht="25.15" customHeight="1">
      <c r="A110" s="221"/>
      <c r="B110" s="221"/>
      <c r="C110" s="32" t="s">
        <v>181</v>
      </c>
      <c r="D110" s="178" t="s">
        <v>271</v>
      </c>
      <c r="E110" s="182"/>
      <c r="F110" s="59"/>
      <c r="G110" s="60"/>
      <c r="H110" s="60"/>
      <c r="I110" s="60"/>
      <c r="J110" s="60"/>
    </row>
    <row r="111" spans="1:10" ht="25.15" customHeight="1">
      <c r="A111" s="221"/>
      <c r="B111" s="221"/>
      <c r="C111" s="32" t="s">
        <v>189</v>
      </c>
      <c r="D111" s="178" t="s">
        <v>194</v>
      </c>
      <c r="E111" s="182"/>
      <c r="F111" s="59"/>
      <c r="G111" s="60"/>
      <c r="H111" s="60"/>
      <c r="I111" s="60"/>
      <c r="J111" s="60"/>
    </row>
    <row r="112" spans="1:10" ht="25.15" customHeight="1">
      <c r="A112" s="221"/>
      <c r="B112" s="221"/>
      <c r="C112" s="32" t="s">
        <v>195</v>
      </c>
      <c r="D112" s="183">
        <v>44470</v>
      </c>
      <c r="E112" s="186"/>
      <c r="F112" s="69"/>
      <c r="G112" s="70"/>
      <c r="H112" s="70"/>
      <c r="I112" s="70"/>
      <c r="J112" s="70"/>
    </row>
    <row r="113" spans="1:10" ht="25.15" customHeight="1">
      <c r="A113" s="221" t="s">
        <v>272</v>
      </c>
      <c r="B113" s="221"/>
      <c r="C113" s="32" t="s">
        <v>99</v>
      </c>
      <c r="D113" s="178">
        <f t="shared" ref="D113:G113" si="6">SUM(D114:D119)</f>
        <v>30</v>
      </c>
      <c r="E113" s="182">
        <f t="shared" si="6"/>
        <v>11</v>
      </c>
      <c r="F113" s="59">
        <f t="shared" si="6"/>
        <v>10</v>
      </c>
      <c r="G113" s="60">
        <f t="shared" si="6"/>
        <v>14</v>
      </c>
      <c r="H113" s="76">
        <f t="shared" ref="H113:J113" si="7">SUM(H114:H119)</f>
        <v>11</v>
      </c>
      <c r="I113" s="60">
        <f t="shared" si="7"/>
        <v>11</v>
      </c>
      <c r="J113" s="60">
        <f t="shared" si="7"/>
        <v>10</v>
      </c>
    </row>
    <row r="114" spans="1:10" ht="25.15" customHeight="1">
      <c r="A114" s="221"/>
      <c r="B114" s="221"/>
      <c r="C114" s="32" t="s">
        <v>273</v>
      </c>
      <c r="D114" s="178">
        <v>1</v>
      </c>
      <c r="E114" s="165">
        <v>0</v>
      </c>
      <c r="F114" s="59">
        <v>0</v>
      </c>
      <c r="G114" s="15">
        <v>0</v>
      </c>
      <c r="H114" s="12">
        <v>0</v>
      </c>
      <c r="I114" s="15">
        <v>0</v>
      </c>
      <c r="J114" s="15">
        <v>0</v>
      </c>
    </row>
    <row r="115" spans="1:10" ht="25.15" customHeight="1">
      <c r="A115" s="221"/>
      <c r="B115" s="221"/>
      <c r="C115" s="32" t="s">
        <v>274</v>
      </c>
      <c r="D115" s="178">
        <v>6</v>
      </c>
      <c r="E115" s="165">
        <v>5</v>
      </c>
      <c r="F115" s="59">
        <v>3</v>
      </c>
      <c r="G115" s="15">
        <v>3</v>
      </c>
      <c r="H115" s="12">
        <v>4</v>
      </c>
      <c r="I115" s="15">
        <v>3</v>
      </c>
      <c r="J115" s="15">
        <v>4</v>
      </c>
    </row>
    <row r="116" spans="1:10" ht="25.15" customHeight="1">
      <c r="A116" s="221"/>
      <c r="B116" s="221"/>
      <c r="C116" s="32" t="s">
        <v>275</v>
      </c>
      <c r="D116" s="178">
        <v>7</v>
      </c>
      <c r="E116" s="165">
        <v>2</v>
      </c>
      <c r="F116" s="59">
        <v>2</v>
      </c>
      <c r="G116" s="15">
        <v>4</v>
      </c>
      <c r="H116" s="12">
        <v>3</v>
      </c>
      <c r="I116" s="15">
        <v>4</v>
      </c>
      <c r="J116" s="15">
        <v>3</v>
      </c>
    </row>
    <row r="117" spans="1:10" ht="25.15" customHeight="1">
      <c r="A117" s="221"/>
      <c r="B117" s="221"/>
      <c r="C117" s="32" t="s">
        <v>276</v>
      </c>
      <c r="D117" s="178">
        <v>0</v>
      </c>
      <c r="E117" s="165">
        <v>0</v>
      </c>
      <c r="F117" s="59">
        <v>1</v>
      </c>
      <c r="G117" s="15">
        <v>0</v>
      </c>
      <c r="H117" s="12">
        <v>0</v>
      </c>
      <c r="I117" s="15">
        <v>0</v>
      </c>
      <c r="J117" s="15">
        <v>0</v>
      </c>
    </row>
    <row r="118" spans="1:10" ht="25.15" customHeight="1">
      <c r="A118" s="221"/>
      <c r="B118" s="221"/>
      <c r="C118" s="32" t="s">
        <v>277</v>
      </c>
      <c r="D118" s="178">
        <v>16</v>
      </c>
      <c r="E118" s="165">
        <v>4</v>
      </c>
      <c r="F118" s="59">
        <v>4</v>
      </c>
      <c r="G118" s="15">
        <v>7</v>
      </c>
      <c r="H118" s="12">
        <v>4</v>
      </c>
      <c r="I118" s="15">
        <v>4</v>
      </c>
      <c r="J118" s="15">
        <v>3</v>
      </c>
    </row>
    <row r="119" spans="1:10" ht="25.15" customHeight="1">
      <c r="A119" s="224" t="s">
        <v>3</v>
      </c>
      <c r="B119" s="224"/>
      <c r="C119" s="224"/>
      <c r="D119" s="178" t="s">
        <v>4</v>
      </c>
      <c r="E119" s="160" t="s">
        <v>10</v>
      </c>
      <c r="F119" s="77" t="s">
        <v>5</v>
      </c>
      <c r="G119" s="9" t="s">
        <v>8</v>
      </c>
      <c r="H119" s="9" t="s">
        <v>6</v>
      </c>
      <c r="I119" s="9" t="s">
        <v>9</v>
      </c>
      <c r="J119" s="9" t="s">
        <v>7</v>
      </c>
    </row>
    <row r="120" spans="1:10" ht="25.15" customHeight="1">
      <c r="A120" s="6" t="s">
        <v>278</v>
      </c>
      <c r="E120" s="191"/>
      <c r="F120" s="58"/>
      <c r="G120" s="78"/>
      <c r="H120" s="2"/>
      <c r="I120" s="78"/>
      <c r="J120" s="78"/>
    </row>
    <row r="121" spans="1:10" ht="25.15" customHeight="1">
      <c r="A121" s="221" t="s">
        <v>279</v>
      </c>
      <c r="B121" s="221"/>
      <c r="C121" s="221"/>
      <c r="D121" s="169">
        <f t="shared" ref="D121" si="8">SUM(E121:J121)</f>
        <v>0</v>
      </c>
      <c r="E121" s="192">
        <v>0</v>
      </c>
      <c r="F121" s="34">
        <v>0</v>
      </c>
      <c r="G121" s="79">
        <v>0</v>
      </c>
      <c r="H121" s="54">
        <v>0</v>
      </c>
      <c r="I121" s="79">
        <v>0</v>
      </c>
      <c r="J121" s="79">
        <v>0</v>
      </c>
    </row>
    <row r="122" spans="1:10" s="10" customFormat="1" ht="25.15" customHeight="1">
      <c r="A122" s="221" t="s">
        <v>280</v>
      </c>
      <c r="B122" s="221" t="s">
        <v>281</v>
      </c>
      <c r="C122" s="29" t="s">
        <v>282</v>
      </c>
      <c r="D122" s="169">
        <v>0</v>
      </c>
      <c r="E122" s="193" t="s">
        <v>364</v>
      </c>
      <c r="F122" s="36">
        <v>0</v>
      </c>
      <c r="G122" s="81"/>
      <c r="H122" s="39">
        <v>0</v>
      </c>
      <c r="I122" s="81">
        <v>0</v>
      </c>
      <c r="J122" s="80" t="s">
        <v>283</v>
      </c>
    </row>
    <row r="123" spans="1:10" s="10" customFormat="1" ht="25.15" customHeight="1">
      <c r="A123" s="221"/>
      <c r="B123" s="221"/>
      <c r="C123" s="83" t="s">
        <v>99</v>
      </c>
      <c r="D123" s="169">
        <v>0</v>
      </c>
      <c r="E123" s="194">
        <v>3</v>
      </c>
      <c r="F123" s="36">
        <v>0</v>
      </c>
      <c r="G123" s="81"/>
      <c r="H123" s="39">
        <v>0</v>
      </c>
      <c r="I123" s="81">
        <v>0</v>
      </c>
      <c r="J123" s="81">
        <v>0</v>
      </c>
    </row>
    <row r="124" spans="1:10" ht="25.15" customHeight="1">
      <c r="A124" s="221"/>
      <c r="B124" s="8" t="s">
        <v>285</v>
      </c>
      <c r="C124" s="29" t="s">
        <v>282</v>
      </c>
      <c r="D124" s="195">
        <v>0</v>
      </c>
      <c r="E124" s="193" t="s">
        <v>365</v>
      </c>
      <c r="F124" s="85">
        <v>0</v>
      </c>
      <c r="G124" s="86">
        <v>0</v>
      </c>
      <c r="H124" s="39">
        <v>0</v>
      </c>
      <c r="I124" s="86">
        <v>0</v>
      </c>
      <c r="J124" s="86">
        <v>0</v>
      </c>
    </row>
    <row r="125" spans="1:10" ht="25.15" customHeight="1">
      <c r="A125" s="221"/>
      <c r="B125" s="8"/>
      <c r="C125" s="83" t="s">
        <v>99</v>
      </c>
      <c r="D125" s="169">
        <f t="shared" ref="D125" si="9">SUM(E125:J125)</f>
        <v>7</v>
      </c>
      <c r="E125" s="192">
        <v>3</v>
      </c>
      <c r="F125" s="34">
        <v>0</v>
      </c>
      <c r="G125" s="79">
        <v>4</v>
      </c>
      <c r="H125" s="35">
        <v>0</v>
      </c>
      <c r="I125" s="79">
        <v>0</v>
      </c>
      <c r="J125" s="79">
        <v>0</v>
      </c>
    </row>
    <row r="126" spans="1:10" s="10" customFormat="1" ht="25.15" customHeight="1">
      <c r="A126" s="221" t="s">
        <v>287</v>
      </c>
      <c r="B126" s="221" t="s">
        <v>288</v>
      </c>
      <c r="C126" s="29" t="s">
        <v>289</v>
      </c>
      <c r="D126" s="169">
        <v>0</v>
      </c>
      <c r="E126" s="194"/>
      <c r="F126" s="36">
        <v>0</v>
      </c>
      <c r="G126" s="81">
        <v>0</v>
      </c>
      <c r="H126" s="37">
        <v>0</v>
      </c>
      <c r="I126" s="81">
        <v>0</v>
      </c>
      <c r="J126" s="87" t="s">
        <v>104</v>
      </c>
    </row>
    <row r="127" spans="1:10" s="10" customFormat="1" ht="25.15" customHeight="1">
      <c r="A127" s="221"/>
      <c r="B127" s="221"/>
      <c r="C127" s="29" t="s">
        <v>290</v>
      </c>
      <c r="D127" s="169">
        <v>0</v>
      </c>
      <c r="E127" s="194"/>
      <c r="F127" s="36">
        <v>0</v>
      </c>
      <c r="G127" s="81">
        <v>0</v>
      </c>
      <c r="H127" s="37">
        <v>0</v>
      </c>
      <c r="I127" s="81">
        <v>0</v>
      </c>
      <c r="J127" s="87" t="s">
        <v>104</v>
      </c>
    </row>
    <row r="128" spans="1:10" ht="25.15" customHeight="1">
      <c r="A128" s="221"/>
      <c r="B128" s="221" t="s">
        <v>291</v>
      </c>
      <c r="C128" s="29" t="s">
        <v>289</v>
      </c>
      <c r="D128" s="169">
        <v>0</v>
      </c>
      <c r="E128" s="194"/>
      <c r="F128" s="36">
        <v>0</v>
      </c>
      <c r="G128" s="81"/>
      <c r="H128" s="37">
        <v>0</v>
      </c>
      <c r="I128" s="81">
        <v>0</v>
      </c>
      <c r="J128" s="81" t="s">
        <v>104</v>
      </c>
    </row>
    <row r="129" spans="1:10" ht="25.15" customHeight="1">
      <c r="A129" s="221"/>
      <c r="B129" s="221"/>
      <c r="C129" s="29" t="s">
        <v>290</v>
      </c>
      <c r="D129" s="195">
        <v>0</v>
      </c>
      <c r="E129" s="196" t="s">
        <v>292</v>
      </c>
      <c r="F129" s="85">
        <v>0</v>
      </c>
      <c r="G129" s="86"/>
      <c r="H129" s="37">
        <v>0</v>
      </c>
      <c r="I129" s="86">
        <v>0</v>
      </c>
      <c r="J129" s="86">
        <v>0</v>
      </c>
    </row>
    <row r="130" spans="1:10" ht="25.15" customHeight="1">
      <c r="A130" s="221"/>
      <c r="B130" s="221" t="s">
        <v>293</v>
      </c>
      <c r="C130" s="29" t="s">
        <v>289</v>
      </c>
      <c r="D130" s="169">
        <v>0</v>
      </c>
      <c r="E130" s="197" t="s">
        <v>294</v>
      </c>
      <c r="F130" s="88" t="s">
        <v>294</v>
      </c>
      <c r="G130" s="88" t="s">
        <v>294</v>
      </c>
      <c r="H130" s="88" t="s">
        <v>294</v>
      </c>
      <c r="I130" s="88" t="s">
        <v>294</v>
      </c>
      <c r="J130" s="88" t="s">
        <v>294</v>
      </c>
    </row>
    <row r="131" spans="1:10" ht="25.15" customHeight="1">
      <c r="A131" s="221"/>
      <c r="B131" s="221"/>
      <c r="C131" s="29" t="s">
        <v>290</v>
      </c>
      <c r="D131" s="169">
        <v>0</v>
      </c>
      <c r="E131" s="173"/>
      <c r="F131" s="36"/>
      <c r="G131" s="36"/>
      <c r="H131" s="36"/>
      <c r="I131" s="36"/>
      <c r="J131" s="36"/>
    </row>
    <row r="132" spans="1:10" ht="25.15" customHeight="1">
      <c r="A132" s="221"/>
      <c r="B132" s="221"/>
      <c r="C132" s="29" t="s">
        <v>289</v>
      </c>
      <c r="D132" s="169"/>
      <c r="E132" s="198" t="s">
        <v>295</v>
      </c>
      <c r="F132" s="89" t="s">
        <v>295</v>
      </c>
      <c r="G132" s="89" t="s">
        <v>295</v>
      </c>
      <c r="H132" s="89" t="s">
        <v>295</v>
      </c>
      <c r="I132" s="89" t="s">
        <v>295</v>
      </c>
      <c r="J132" s="89" t="s">
        <v>295</v>
      </c>
    </row>
    <row r="133" spans="1:10" ht="25.15" customHeight="1">
      <c r="A133" s="221"/>
      <c r="B133" s="221"/>
      <c r="C133" s="29" t="s">
        <v>290</v>
      </c>
      <c r="D133" s="169"/>
      <c r="E133" s="173"/>
      <c r="F133" s="36"/>
      <c r="G133" s="36"/>
      <c r="H133" s="36"/>
      <c r="I133" s="36"/>
      <c r="J133" s="36"/>
    </row>
    <row r="134" spans="1:10" ht="25.15" customHeight="1">
      <c r="A134" s="221"/>
      <c r="B134" s="221"/>
      <c r="C134" s="29" t="s">
        <v>289</v>
      </c>
      <c r="D134" s="169"/>
      <c r="E134" s="198" t="s">
        <v>296</v>
      </c>
      <c r="F134" s="89" t="s">
        <v>296</v>
      </c>
      <c r="G134" s="89" t="s">
        <v>296</v>
      </c>
      <c r="H134" s="89" t="s">
        <v>296</v>
      </c>
      <c r="I134" s="89" t="s">
        <v>296</v>
      </c>
      <c r="J134" s="89" t="s">
        <v>296</v>
      </c>
    </row>
    <row r="135" spans="1:10" ht="25.15" customHeight="1">
      <c r="A135" s="221"/>
      <c r="B135" s="221"/>
      <c r="C135" s="29" t="s">
        <v>290</v>
      </c>
      <c r="D135" s="169"/>
      <c r="E135" s="173"/>
      <c r="F135" s="36"/>
      <c r="G135" s="36"/>
      <c r="H135" s="36"/>
      <c r="I135" s="36"/>
      <c r="J135" s="36"/>
    </row>
    <row r="136" spans="1:10" ht="25.15" customHeight="1">
      <c r="A136" s="221"/>
      <c r="B136" s="221"/>
      <c r="C136" s="29" t="s">
        <v>289</v>
      </c>
      <c r="D136" s="169"/>
      <c r="E136" s="198" t="s">
        <v>297</v>
      </c>
      <c r="F136" s="89" t="s">
        <v>297</v>
      </c>
      <c r="G136" s="89" t="s">
        <v>297</v>
      </c>
      <c r="H136" s="89" t="s">
        <v>297</v>
      </c>
      <c r="I136" s="89" t="s">
        <v>297</v>
      </c>
      <c r="J136" s="89" t="s">
        <v>297</v>
      </c>
    </row>
    <row r="137" spans="1:10" ht="25.15" customHeight="1">
      <c r="A137" s="221"/>
      <c r="B137" s="221"/>
      <c r="C137" s="29" t="s">
        <v>290</v>
      </c>
      <c r="D137" s="169"/>
      <c r="E137" s="194"/>
      <c r="F137" s="36"/>
      <c r="G137" s="81"/>
      <c r="H137" s="37">
        <v>0</v>
      </c>
      <c r="I137" s="81">
        <v>0</v>
      </c>
      <c r="J137" s="81"/>
    </row>
    <row r="138" spans="1:10" ht="25.15" customHeight="1">
      <c r="A138" s="221"/>
      <c r="B138" s="221"/>
      <c r="C138" s="29" t="s">
        <v>289</v>
      </c>
      <c r="D138" s="169"/>
      <c r="E138" s="194"/>
      <c r="F138" s="89"/>
      <c r="G138" s="91">
        <v>0</v>
      </c>
      <c r="H138" s="90">
        <v>0</v>
      </c>
      <c r="I138" s="81">
        <v>0</v>
      </c>
      <c r="J138" s="81"/>
    </row>
    <row r="139" spans="1:10" ht="25.15" customHeight="1">
      <c r="A139" s="221"/>
      <c r="B139" s="221"/>
      <c r="C139" s="29" t="s">
        <v>290</v>
      </c>
      <c r="D139" s="169"/>
      <c r="E139" s="194"/>
      <c r="F139" s="36"/>
      <c r="G139" s="81">
        <v>0</v>
      </c>
      <c r="H139" s="37">
        <v>0</v>
      </c>
      <c r="I139" s="81">
        <v>0</v>
      </c>
      <c r="J139" s="81"/>
    </row>
    <row r="140" spans="1:10" ht="25.15" customHeight="1">
      <c r="A140" s="6" t="s">
        <v>298</v>
      </c>
      <c r="D140" s="169" t="s">
        <v>292</v>
      </c>
      <c r="E140" s="192"/>
      <c r="F140" s="34"/>
      <c r="G140" s="81"/>
      <c r="H140" s="35"/>
      <c r="I140" s="79"/>
      <c r="J140" s="79"/>
    </row>
    <row r="141" spans="1:10" ht="25.15" customHeight="1">
      <c r="A141" s="220" t="s">
        <v>299</v>
      </c>
      <c r="B141" s="220"/>
      <c r="C141" s="220"/>
      <c r="D141" s="169">
        <f t="shared" ref="D141" si="10">SUM(E141:J141)</f>
        <v>2688170000</v>
      </c>
      <c r="E141" s="199">
        <v>378830000</v>
      </c>
      <c r="F141" s="36">
        <v>417315000</v>
      </c>
      <c r="G141" s="87">
        <v>374430000</v>
      </c>
      <c r="H141" s="42">
        <v>460517000</v>
      </c>
      <c r="I141" s="87">
        <v>624077000</v>
      </c>
      <c r="J141" s="87">
        <v>433001000</v>
      </c>
    </row>
    <row r="142" spans="1:10" ht="25.15" customHeight="1">
      <c r="A142" s="220" t="s">
        <v>300</v>
      </c>
      <c r="B142" s="220"/>
      <c r="C142" s="220"/>
      <c r="D142" s="169" t="s">
        <v>301</v>
      </c>
      <c r="E142" s="194" t="s">
        <v>301</v>
      </c>
      <c r="F142" s="36" t="s">
        <v>301</v>
      </c>
      <c r="G142" s="81" t="s">
        <v>301</v>
      </c>
      <c r="H142" s="37" t="s">
        <v>301</v>
      </c>
      <c r="I142" s="81" t="s">
        <v>301</v>
      </c>
      <c r="J142" s="81" t="s">
        <v>301</v>
      </c>
    </row>
    <row r="143" spans="1:10" s="10" customFormat="1" ht="25.15" customHeight="1">
      <c r="A143" s="221" t="s">
        <v>302</v>
      </c>
      <c r="B143" s="222" t="s">
        <v>288</v>
      </c>
      <c r="C143" s="222"/>
      <c r="D143" s="169">
        <v>0</v>
      </c>
      <c r="E143" s="194"/>
      <c r="F143" s="36">
        <v>0</v>
      </c>
      <c r="G143" s="81">
        <v>0</v>
      </c>
      <c r="H143" s="37" t="s">
        <v>104</v>
      </c>
      <c r="I143" s="81">
        <v>0</v>
      </c>
      <c r="J143" s="87" t="s">
        <v>104</v>
      </c>
    </row>
    <row r="144" spans="1:10" s="10" customFormat="1" ht="25.15" customHeight="1">
      <c r="A144" s="221"/>
      <c r="B144" s="222" t="s">
        <v>291</v>
      </c>
      <c r="C144" s="222"/>
      <c r="D144" s="169">
        <v>0</v>
      </c>
      <c r="E144" s="194"/>
      <c r="F144" s="36">
        <v>0</v>
      </c>
      <c r="G144" s="81">
        <v>0</v>
      </c>
      <c r="H144" s="37" t="s">
        <v>104</v>
      </c>
      <c r="I144" s="81">
        <v>0</v>
      </c>
      <c r="J144" s="81">
        <v>0</v>
      </c>
    </row>
    <row r="145" spans="1:10" s="10" customFormat="1" ht="25.15" customHeight="1">
      <c r="A145" s="221"/>
      <c r="B145" s="222" t="s">
        <v>303</v>
      </c>
      <c r="C145" s="222"/>
      <c r="D145" s="169">
        <f t="shared" ref="D145:D148" si="11">SUM(E145:J145)</f>
        <v>2688170000</v>
      </c>
      <c r="E145" s="194">
        <f>E141</f>
        <v>378830000</v>
      </c>
      <c r="F145" s="36">
        <f>+F141</f>
        <v>417315000</v>
      </c>
      <c r="G145" s="81">
        <f>+G141</f>
        <v>374430000</v>
      </c>
      <c r="H145" s="37">
        <f>+H141</f>
        <v>460517000</v>
      </c>
      <c r="I145" s="81">
        <f>I141</f>
        <v>624077000</v>
      </c>
      <c r="J145" s="87">
        <f>J141</f>
        <v>433001000</v>
      </c>
    </row>
    <row r="146" spans="1:10" ht="25.15" customHeight="1">
      <c r="A146" s="221"/>
      <c r="B146" s="222" t="s">
        <v>304</v>
      </c>
      <c r="C146" s="222"/>
      <c r="D146" s="169">
        <f t="shared" si="11"/>
        <v>0</v>
      </c>
      <c r="E146" s="192">
        <v>0</v>
      </c>
      <c r="F146" s="34">
        <v>0</v>
      </c>
      <c r="G146" s="79">
        <v>0</v>
      </c>
      <c r="H146" s="54" t="s">
        <v>104</v>
      </c>
      <c r="I146" s="79">
        <v>0</v>
      </c>
      <c r="J146" s="79">
        <v>0</v>
      </c>
    </row>
    <row r="147" spans="1:10" ht="25.15" customHeight="1">
      <c r="A147" s="221"/>
      <c r="B147" s="223" t="s">
        <v>305</v>
      </c>
      <c r="C147" s="223"/>
      <c r="D147" s="169">
        <f t="shared" si="11"/>
        <v>0</v>
      </c>
      <c r="E147" s="194">
        <v>0</v>
      </c>
      <c r="F147" s="36">
        <v>0</v>
      </c>
      <c r="G147" s="81">
        <v>0</v>
      </c>
      <c r="H147" s="39" t="s">
        <v>104</v>
      </c>
      <c r="I147" s="81">
        <v>0</v>
      </c>
      <c r="J147" s="81">
        <v>0</v>
      </c>
    </row>
    <row r="148" spans="1:10" ht="25.15" customHeight="1">
      <c r="A148" s="221"/>
      <c r="B148" s="223" t="s">
        <v>306</v>
      </c>
      <c r="C148" s="223"/>
      <c r="D148" s="169">
        <f t="shared" si="11"/>
        <v>0</v>
      </c>
      <c r="E148" s="194"/>
      <c r="F148" s="36">
        <v>0</v>
      </c>
      <c r="G148" s="81">
        <v>0</v>
      </c>
      <c r="H148" s="39" t="s">
        <v>104</v>
      </c>
      <c r="I148" s="81">
        <v>0</v>
      </c>
      <c r="J148" s="81">
        <v>0</v>
      </c>
    </row>
    <row r="149" spans="1:10" ht="25.15" customHeight="1">
      <c r="A149" s="6" t="s">
        <v>307</v>
      </c>
      <c r="E149" s="177"/>
      <c r="F149" s="58"/>
      <c r="H149" s="2"/>
    </row>
    <row r="150" spans="1:10" ht="25.15" customHeight="1">
      <c r="A150" s="220" t="s">
        <v>299</v>
      </c>
      <c r="B150" s="220"/>
      <c r="C150" s="220"/>
      <c r="D150" s="178"/>
      <c r="E150" s="182"/>
      <c r="F150" s="59"/>
      <c r="G150" s="92">
        <v>0</v>
      </c>
      <c r="H150" s="60"/>
      <c r="I150" s="60"/>
      <c r="J150" s="60"/>
    </row>
    <row r="151" spans="1:10" ht="25.15" customHeight="1">
      <c r="A151" s="220" t="s">
        <v>300</v>
      </c>
      <c r="B151" s="220"/>
      <c r="C151" s="220"/>
      <c r="D151" s="178" t="s">
        <v>301</v>
      </c>
      <c r="E151" s="182" t="s">
        <v>301</v>
      </c>
      <c r="F151" s="59" t="s">
        <v>301</v>
      </c>
      <c r="G151" s="60" t="s">
        <v>301</v>
      </c>
      <c r="H151" s="60" t="s">
        <v>301</v>
      </c>
      <c r="I151" s="60" t="s">
        <v>301</v>
      </c>
      <c r="J151" s="60" t="s">
        <v>301</v>
      </c>
    </row>
    <row r="152" spans="1:10" s="10" customFormat="1" ht="25.15" customHeight="1">
      <c r="A152" s="221" t="s">
        <v>308</v>
      </c>
      <c r="B152" s="222" t="s">
        <v>309</v>
      </c>
      <c r="C152" s="222"/>
      <c r="D152" s="169">
        <v>0</v>
      </c>
      <c r="E152" s="170">
        <v>13</v>
      </c>
      <c r="F152" s="34">
        <v>13</v>
      </c>
      <c r="G152" s="35">
        <v>7</v>
      </c>
      <c r="H152" s="54">
        <v>13</v>
      </c>
      <c r="I152" s="35">
        <v>13</v>
      </c>
      <c r="J152" s="35">
        <v>13</v>
      </c>
    </row>
    <row r="153" spans="1:10" s="10" customFormat="1" ht="25.15" customHeight="1">
      <c r="A153" s="221"/>
      <c r="B153" s="222" t="s">
        <v>310</v>
      </c>
      <c r="C153" s="222"/>
      <c r="D153" s="169">
        <v>0</v>
      </c>
      <c r="E153" s="171">
        <v>13</v>
      </c>
      <c r="F153" s="36" t="s">
        <v>104</v>
      </c>
      <c r="G153" s="38">
        <v>10</v>
      </c>
      <c r="H153" s="93">
        <v>13</v>
      </c>
      <c r="I153" s="38">
        <v>0</v>
      </c>
      <c r="J153" s="38">
        <v>55</v>
      </c>
    </row>
    <row r="154" spans="1:10" s="10" customFormat="1" ht="25.15" customHeight="1">
      <c r="A154" s="221"/>
      <c r="B154" s="222" t="s">
        <v>311</v>
      </c>
      <c r="C154" s="222"/>
      <c r="D154" s="169">
        <v>0</v>
      </c>
      <c r="E154" s="171">
        <v>3</v>
      </c>
      <c r="F154" s="36">
        <v>3</v>
      </c>
      <c r="G154" s="38">
        <v>2</v>
      </c>
      <c r="H154" s="39">
        <v>5</v>
      </c>
      <c r="I154" s="38">
        <v>5</v>
      </c>
      <c r="J154" s="38">
        <v>4</v>
      </c>
    </row>
    <row r="155" spans="1:10" ht="25.15" customHeight="1">
      <c r="A155" s="221"/>
      <c r="B155" s="222" t="s">
        <v>312</v>
      </c>
      <c r="C155" s="222"/>
      <c r="D155" s="195">
        <v>0</v>
      </c>
      <c r="E155" s="172">
        <v>5000000</v>
      </c>
      <c r="F155" s="41">
        <v>0</v>
      </c>
      <c r="G155" s="42">
        <v>4500000</v>
      </c>
      <c r="H155" s="42">
        <v>4500000</v>
      </c>
      <c r="I155" s="42">
        <v>49500000</v>
      </c>
      <c r="J155" s="42">
        <v>37000000</v>
      </c>
    </row>
    <row r="156" spans="1:10" ht="25.15" customHeight="1">
      <c r="A156" s="221" t="s">
        <v>313</v>
      </c>
      <c r="B156" s="222" t="s">
        <v>309</v>
      </c>
      <c r="C156" s="222"/>
      <c r="D156" s="169">
        <v>0</v>
      </c>
      <c r="E156" s="170">
        <v>13</v>
      </c>
      <c r="F156" s="34">
        <v>27</v>
      </c>
      <c r="G156" s="35">
        <v>7</v>
      </c>
      <c r="H156" s="54">
        <v>13</v>
      </c>
      <c r="I156" s="35">
        <v>13</v>
      </c>
      <c r="J156" s="35">
        <v>13</v>
      </c>
    </row>
    <row r="157" spans="1:10" ht="25.15" customHeight="1">
      <c r="A157" s="221"/>
      <c r="B157" s="222" t="s">
        <v>310</v>
      </c>
      <c r="C157" s="222"/>
      <c r="D157" s="169">
        <v>0</v>
      </c>
      <c r="E157" s="171">
        <v>30</v>
      </c>
      <c r="F157" s="36"/>
      <c r="G157" s="38">
        <v>10</v>
      </c>
      <c r="H157" s="93">
        <v>25</v>
      </c>
      <c r="I157" s="38">
        <v>0</v>
      </c>
      <c r="J157" s="38">
        <v>13</v>
      </c>
    </row>
    <row r="158" spans="1:10" ht="25.15" customHeight="1">
      <c r="A158" s="221"/>
      <c r="B158" s="222" t="s">
        <v>311</v>
      </c>
      <c r="C158" s="222"/>
      <c r="D158" s="169">
        <v>0</v>
      </c>
      <c r="E158" s="171">
        <v>7</v>
      </c>
      <c r="F158" s="36">
        <v>1</v>
      </c>
      <c r="G158" s="38">
        <v>3</v>
      </c>
      <c r="H158" s="39">
        <v>3</v>
      </c>
      <c r="I158" s="38">
        <v>5</v>
      </c>
      <c r="J158" s="38">
        <v>3</v>
      </c>
    </row>
    <row r="159" spans="1:10" ht="25.15" customHeight="1">
      <c r="A159" s="221"/>
      <c r="B159" s="222" t="s">
        <v>312</v>
      </c>
      <c r="C159" s="222"/>
      <c r="D159" s="195">
        <v>0</v>
      </c>
      <c r="E159" s="172">
        <v>21340000</v>
      </c>
      <c r="F159" s="41">
        <v>25900000</v>
      </c>
      <c r="G159" s="42">
        <v>5000000</v>
      </c>
      <c r="H159" s="42">
        <v>11000000</v>
      </c>
      <c r="I159" s="42">
        <v>48076000</v>
      </c>
      <c r="J159" s="42">
        <v>45000000</v>
      </c>
    </row>
    <row r="160" spans="1:10" s="10" customFormat="1" ht="25.15" customHeight="1">
      <c r="A160" s="221" t="s">
        <v>314</v>
      </c>
      <c r="B160" s="222" t="s">
        <v>309</v>
      </c>
      <c r="C160" s="222"/>
      <c r="D160" s="169">
        <f t="shared" ref="D160:D163" si="12">SUM(E160:J160)</f>
        <v>145</v>
      </c>
      <c r="E160" s="170">
        <v>30</v>
      </c>
      <c r="F160" s="34">
        <v>26</v>
      </c>
      <c r="G160" s="35">
        <v>28</v>
      </c>
      <c r="H160" s="35">
        <v>26</v>
      </c>
      <c r="I160" s="35">
        <v>25</v>
      </c>
      <c r="J160" s="35">
        <v>10</v>
      </c>
    </row>
    <row r="161" spans="1:10" s="10" customFormat="1" ht="25.15" customHeight="1">
      <c r="A161" s="221"/>
      <c r="B161" s="222" t="s">
        <v>310</v>
      </c>
      <c r="C161" s="222"/>
      <c r="D161" s="169">
        <f t="shared" si="12"/>
        <v>371</v>
      </c>
      <c r="E161" s="200">
        <v>91</v>
      </c>
      <c r="F161" s="36">
        <v>80</v>
      </c>
      <c r="G161" s="56">
        <v>80</v>
      </c>
      <c r="H161" s="56">
        <v>40</v>
      </c>
      <c r="I161" s="56">
        <v>50</v>
      </c>
      <c r="J161" s="56">
        <v>30</v>
      </c>
    </row>
    <row r="162" spans="1:10" s="10" customFormat="1" ht="25.15" customHeight="1">
      <c r="A162" s="221"/>
      <c r="B162" s="222" t="s">
        <v>311</v>
      </c>
      <c r="C162" s="222"/>
      <c r="D162" s="169">
        <f t="shared" si="12"/>
        <v>31</v>
      </c>
      <c r="E162" s="200">
        <v>5</v>
      </c>
      <c r="F162" s="36">
        <v>12</v>
      </c>
      <c r="G162" s="56">
        <v>3</v>
      </c>
      <c r="H162" s="56">
        <v>3</v>
      </c>
      <c r="I162" s="56">
        <v>3</v>
      </c>
      <c r="J162" s="56">
        <v>5</v>
      </c>
    </row>
    <row r="163" spans="1:10" s="10" customFormat="1" ht="25.15" customHeight="1">
      <c r="A163" s="221"/>
      <c r="B163" s="223" t="s">
        <v>315</v>
      </c>
      <c r="C163" s="223"/>
      <c r="D163" s="169">
        <f t="shared" si="12"/>
        <v>117</v>
      </c>
      <c r="E163" s="200">
        <v>70</v>
      </c>
      <c r="F163" s="36">
        <v>6</v>
      </c>
      <c r="G163" s="56">
        <v>6</v>
      </c>
      <c r="H163" s="56">
        <v>7</v>
      </c>
      <c r="I163" s="56">
        <v>22</v>
      </c>
      <c r="J163" s="56">
        <v>6</v>
      </c>
    </row>
    <row r="164" spans="1:10" ht="25.15" customHeight="1">
      <c r="A164" s="221"/>
      <c r="B164" s="222" t="s">
        <v>312</v>
      </c>
      <c r="C164" s="222"/>
      <c r="D164" s="195">
        <v>10000000</v>
      </c>
      <c r="E164" s="201">
        <v>10000000</v>
      </c>
      <c r="F164" s="95">
        <v>10000000</v>
      </c>
      <c r="G164" s="96">
        <v>10000000</v>
      </c>
      <c r="H164" s="95">
        <v>10000000</v>
      </c>
      <c r="I164" s="96">
        <v>10000000</v>
      </c>
      <c r="J164" s="96">
        <v>10000000</v>
      </c>
    </row>
    <row r="165" spans="1:10" s="10" customFormat="1" ht="25.15" customHeight="1">
      <c r="A165" s="221" t="s">
        <v>316</v>
      </c>
      <c r="B165" s="222" t="s">
        <v>317</v>
      </c>
      <c r="C165" s="222"/>
      <c r="D165" s="169">
        <f t="shared" ref="D165" si="13">SUM(E165:J165)</f>
        <v>6</v>
      </c>
      <c r="E165" s="202">
        <v>1</v>
      </c>
      <c r="F165" s="34">
        <v>1</v>
      </c>
      <c r="G165" s="55">
        <v>1</v>
      </c>
      <c r="H165" s="55">
        <v>1</v>
      </c>
      <c r="I165" s="55">
        <v>1</v>
      </c>
      <c r="J165" s="55">
        <v>1</v>
      </c>
    </row>
    <row r="166" spans="1:10" s="10" customFormat="1" ht="25.15" customHeight="1">
      <c r="A166" s="221"/>
      <c r="B166" s="222" t="s">
        <v>318</v>
      </c>
      <c r="C166" s="222"/>
      <c r="D166" s="169">
        <v>0</v>
      </c>
      <c r="E166" s="200" t="s">
        <v>366</v>
      </c>
      <c r="F166" s="97" t="s">
        <v>319</v>
      </c>
      <c r="G166" s="98" t="s">
        <v>320</v>
      </c>
      <c r="H166" s="98" t="s">
        <v>320</v>
      </c>
      <c r="I166" s="56" t="s">
        <v>322</v>
      </c>
      <c r="J166" s="56" t="s">
        <v>321</v>
      </c>
    </row>
    <row r="167" spans="1:10" s="10" customFormat="1" ht="25.15" customHeight="1">
      <c r="A167" s="221"/>
      <c r="B167" s="222" t="s">
        <v>324</v>
      </c>
      <c r="C167" s="222"/>
      <c r="D167" s="169">
        <f t="shared" ref="D167:D169" si="14">SUM(E167:J167)</f>
        <v>128</v>
      </c>
      <c r="E167" s="200">
        <v>25</v>
      </c>
      <c r="F167" s="36">
        <v>12</v>
      </c>
      <c r="G167" s="56">
        <v>19</v>
      </c>
      <c r="H167" s="56">
        <v>25</v>
      </c>
      <c r="I167" s="56">
        <v>25</v>
      </c>
      <c r="J167" s="56">
        <v>22</v>
      </c>
    </row>
    <row r="168" spans="1:10" s="10" customFormat="1" ht="25.15" customHeight="1">
      <c r="A168" s="221" t="s">
        <v>325</v>
      </c>
      <c r="B168" s="222" t="s">
        <v>326</v>
      </c>
      <c r="C168" s="222"/>
      <c r="D168" s="169">
        <f t="shared" si="14"/>
        <v>67</v>
      </c>
      <c r="E168" s="217">
        <v>13</v>
      </c>
      <c r="F168" s="34">
        <v>10</v>
      </c>
      <c r="G168" s="55">
        <v>10</v>
      </c>
      <c r="H168" s="55">
        <v>12</v>
      </c>
      <c r="I168" s="55">
        <v>11</v>
      </c>
      <c r="J168" s="55">
        <v>11</v>
      </c>
    </row>
    <row r="169" spans="1:10" s="10" customFormat="1" ht="25.15" customHeight="1">
      <c r="A169" s="221"/>
      <c r="B169" s="222" t="s">
        <v>327</v>
      </c>
      <c r="C169" s="222"/>
      <c r="D169" s="169">
        <f t="shared" si="14"/>
        <v>276</v>
      </c>
      <c r="E169" s="200">
        <v>37</v>
      </c>
      <c r="F169" s="36">
        <v>56</v>
      </c>
      <c r="G169" s="56">
        <v>27</v>
      </c>
      <c r="H169" s="56">
        <v>51</v>
      </c>
      <c r="I169" s="56">
        <v>51</v>
      </c>
      <c r="J169" s="56">
        <v>54</v>
      </c>
    </row>
    <row r="170" spans="1:10" s="10" customFormat="1" ht="25.15" customHeight="1">
      <c r="A170" s="221"/>
      <c r="B170" s="223" t="s">
        <v>328</v>
      </c>
      <c r="C170" s="223"/>
      <c r="D170" s="169">
        <v>0</v>
      </c>
      <c r="E170" s="200">
        <v>150000</v>
      </c>
      <c r="F170" s="36">
        <v>150000</v>
      </c>
      <c r="G170" s="56">
        <v>150000</v>
      </c>
      <c r="H170" s="56">
        <v>150000</v>
      </c>
      <c r="I170" s="56">
        <v>150000</v>
      </c>
      <c r="J170" s="56">
        <v>150000</v>
      </c>
    </row>
    <row r="171" spans="1:10" s="10" customFormat="1" ht="25.15" customHeight="1">
      <c r="A171" s="221"/>
      <c r="B171" s="223" t="s">
        <v>329</v>
      </c>
      <c r="C171" s="223"/>
      <c r="D171" s="169">
        <v>0</v>
      </c>
      <c r="E171" s="200">
        <v>150000</v>
      </c>
      <c r="F171" s="36">
        <v>150000</v>
      </c>
      <c r="G171" s="56">
        <v>150000</v>
      </c>
      <c r="H171" s="56">
        <v>150000</v>
      </c>
      <c r="I171" s="56">
        <v>150000</v>
      </c>
      <c r="J171" s="56">
        <v>150000</v>
      </c>
    </row>
    <row r="172" spans="1:10" s="10" customFormat="1" ht="25.15" customHeight="1">
      <c r="A172" s="221" t="s">
        <v>330</v>
      </c>
      <c r="B172" s="223" t="s">
        <v>99</v>
      </c>
      <c r="C172" s="223"/>
      <c r="D172" s="169">
        <f t="shared" ref="D172" si="15">SUM(E172:J172)</f>
        <v>242</v>
      </c>
      <c r="E172" s="217">
        <v>2</v>
      </c>
      <c r="F172" s="36">
        <v>6</v>
      </c>
      <c r="G172" s="56">
        <v>26</v>
      </c>
      <c r="H172" s="99">
        <v>205</v>
      </c>
      <c r="I172" s="56" t="s">
        <v>104</v>
      </c>
      <c r="J172" s="56">
        <v>3</v>
      </c>
    </row>
    <row r="173" spans="1:10" s="10" customFormat="1" ht="35.450000000000003" customHeight="1">
      <c r="A173" s="221"/>
      <c r="B173" s="222" t="s">
        <v>165</v>
      </c>
      <c r="C173" s="222"/>
      <c r="D173" s="169">
        <v>0</v>
      </c>
      <c r="E173" s="218" t="s">
        <v>367</v>
      </c>
      <c r="F173" s="100" t="s">
        <v>331</v>
      </c>
      <c r="G173" s="56">
        <v>27</v>
      </c>
      <c r="H173" s="101" t="s">
        <v>332</v>
      </c>
      <c r="I173" s="56">
        <v>0</v>
      </c>
      <c r="J173" s="56" t="s">
        <v>383</v>
      </c>
    </row>
    <row r="174" spans="1:10" s="10" customFormat="1" ht="25.15" customHeight="1">
      <c r="A174" s="221"/>
      <c r="B174" s="222" t="s">
        <v>335</v>
      </c>
      <c r="C174" s="222"/>
      <c r="D174" s="169">
        <v>0</v>
      </c>
      <c r="E174" s="171">
        <v>0</v>
      </c>
      <c r="F174" s="36">
        <v>0</v>
      </c>
      <c r="G174" s="38">
        <v>270</v>
      </c>
      <c r="H174" s="42" t="s">
        <v>104</v>
      </c>
      <c r="I174" s="38">
        <v>0</v>
      </c>
      <c r="J174" s="38">
        <v>19</v>
      </c>
    </row>
    <row r="175" spans="1:10" ht="25.15" customHeight="1">
      <c r="E175" s="177"/>
      <c r="F175" s="58"/>
      <c r="H175" s="2"/>
    </row>
    <row r="176" spans="1:10" ht="25.15" customHeight="1">
      <c r="A176" s="6" t="s">
        <v>336</v>
      </c>
      <c r="E176" s="203"/>
      <c r="F176" s="58"/>
      <c r="H176" s="2"/>
    </row>
    <row r="177" spans="1:10" ht="25.15" customHeight="1">
      <c r="A177" s="220" t="s">
        <v>337</v>
      </c>
      <c r="B177" s="220"/>
      <c r="C177" s="220"/>
      <c r="D177" s="169">
        <f t="shared" ref="D177:D178" si="16">SUM(E177:J177)</f>
        <v>313</v>
      </c>
      <c r="E177" s="170">
        <v>35</v>
      </c>
      <c r="F177" s="34">
        <v>46</v>
      </c>
      <c r="G177" s="35">
        <v>31</v>
      </c>
      <c r="H177" s="54">
        <v>56</v>
      </c>
      <c r="I177" s="35">
        <v>69</v>
      </c>
      <c r="J177" s="35">
        <v>76</v>
      </c>
    </row>
    <row r="178" spans="1:10" ht="25.15" customHeight="1">
      <c r="A178" s="220" t="s">
        <v>338</v>
      </c>
      <c r="B178" s="220"/>
      <c r="C178" s="220"/>
      <c r="D178" s="169">
        <f t="shared" si="16"/>
        <v>105</v>
      </c>
      <c r="E178" s="172">
        <v>13</v>
      </c>
      <c r="F178" s="36">
        <v>10</v>
      </c>
      <c r="G178" s="38">
        <v>7</v>
      </c>
      <c r="H178" s="39">
        <v>24</v>
      </c>
      <c r="I178" s="38">
        <v>19</v>
      </c>
      <c r="J178" s="38">
        <v>32</v>
      </c>
    </row>
    <row r="179" spans="1:10" ht="25.15" customHeight="1">
      <c r="A179" s="220" t="s">
        <v>339</v>
      </c>
      <c r="B179" s="220"/>
      <c r="C179" s="220"/>
      <c r="D179" s="169">
        <v>48</v>
      </c>
      <c r="E179" s="171">
        <v>7</v>
      </c>
      <c r="F179" s="36">
        <v>6</v>
      </c>
      <c r="G179" s="38">
        <v>12</v>
      </c>
      <c r="H179" s="39">
        <v>0</v>
      </c>
      <c r="I179" s="56">
        <v>12</v>
      </c>
      <c r="J179" s="38">
        <v>24</v>
      </c>
    </row>
    <row r="180" spans="1:10" s="10" customFormat="1" ht="25.15" customHeight="1">
      <c r="A180" s="221" t="s">
        <v>340</v>
      </c>
      <c r="B180" s="222" t="s">
        <v>341</v>
      </c>
      <c r="C180" s="222"/>
      <c r="D180" s="169">
        <f t="shared" ref="D180:D189" si="17">SUM(E180:J180)</f>
        <v>5</v>
      </c>
      <c r="E180" s="204">
        <v>3</v>
      </c>
      <c r="F180" s="85">
        <v>0</v>
      </c>
      <c r="G180" s="103">
        <v>2</v>
      </c>
      <c r="H180" s="39">
        <v>0</v>
      </c>
      <c r="I180" s="104">
        <v>0</v>
      </c>
      <c r="J180" s="102">
        <v>0</v>
      </c>
    </row>
    <row r="181" spans="1:10" s="10" customFormat="1" ht="25.15" customHeight="1">
      <c r="A181" s="221"/>
      <c r="B181" s="222" t="s">
        <v>342</v>
      </c>
      <c r="C181" s="222"/>
      <c r="D181" s="169">
        <f t="shared" si="17"/>
        <v>0</v>
      </c>
      <c r="E181" s="170">
        <v>0</v>
      </c>
      <c r="F181" s="34">
        <v>0</v>
      </c>
      <c r="G181" s="35">
        <v>0</v>
      </c>
      <c r="H181" s="35">
        <v>0</v>
      </c>
      <c r="I181" s="55">
        <v>0</v>
      </c>
      <c r="J181" s="35">
        <v>0</v>
      </c>
    </row>
    <row r="182" spans="1:10" s="10" customFormat="1" ht="25.15" customHeight="1">
      <c r="A182" s="221"/>
      <c r="B182" s="222" t="s">
        <v>343</v>
      </c>
      <c r="C182" s="222"/>
      <c r="D182" s="169">
        <f t="shared" si="17"/>
        <v>3</v>
      </c>
      <c r="E182" s="171">
        <v>2</v>
      </c>
      <c r="F182" s="36">
        <v>0</v>
      </c>
      <c r="G182" s="42">
        <v>1</v>
      </c>
      <c r="H182" s="37">
        <v>0</v>
      </c>
      <c r="I182" s="56">
        <v>0</v>
      </c>
      <c r="J182" s="38">
        <v>0</v>
      </c>
    </row>
    <row r="183" spans="1:10" s="10" customFormat="1" ht="25.15" customHeight="1">
      <c r="A183" s="221"/>
      <c r="B183" s="222" t="s">
        <v>344</v>
      </c>
      <c r="C183" s="222"/>
      <c r="D183" s="169">
        <f t="shared" si="17"/>
        <v>1</v>
      </c>
      <c r="E183" s="203"/>
      <c r="F183" s="36">
        <v>0</v>
      </c>
      <c r="G183" s="38">
        <v>1</v>
      </c>
      <c r="H183" s="37">
        <v>0</v>
      </c>
      <c r="I183" s="56">
        <v>0</v>
      </c>
      <c r="J183" s="38">
        <v>0</v>
      </c>
    </row>
    <row r="184" spans="1:10" s="10" customFormat="1" ht="25.15" customHeight="1">
      <c r="A184" s="221"/>
      <c r="B184" s="222" t="s">
        <v>345</v>
      </c>
      <c r="C184" s="222"/>
      <c r="D184" s="169">
        <f t="shared" si="17"/>
        <v>0</v>
      </c>
      <c r="E184" s="171">
        <v>0</v>
      </c>
      <c r="F184" s="36">
        <v>0</v>
      </c>
      <c r="G184" s="38">
        <v>0</v>
      </c>
      <c r="H184" s="37">
        <v>0</v>
      </c>
      <c r="I184" s="56">
        <v>0</v>
      </c>
      <c r="J184" s="38">
        <v>0</v>
      </c>
    </row>
    <row r="185" spans="1:10" ht="25.15" customHeight="1">
      <c r="A185" s="221"/>
      <c r="B185" s="222" t="s">
        <v>346</v>
      </c>
      <c r="C185" s="222"/>
      <c r="D185" s="169">
        <f t="shared" si="17"/>
        <v>0</v>
      </c>
      <c r="E185" s="204">
        <v>0</v>
      </c>
      <c r="F185" s="85">
        <v>0</v>
      </c>
      <c r="G185" s="102">
        <v>0</v>
      </c>
      <c r="H185" s="37">
        <v>0</v>
      </c>
      <c r="I185" s="104">
        <v>0</v>
      </c>
      <c r="J185" s="102">
        <v>0</v>
      </c>
    </row>
    <row r="186" spans="1:10" ht="25.15" customHeight="1">
      <c r="A186" s="220" t="s">
        <v>347</v>
      </c>
      <c r="B186" s="220"/>
      <c r="C186" s="220"/>
      <c r="D186" s="169">
        <f t="shared" si="17"/>
        <v>3</v>
      </c>
      <c r="E186" s="205">
        <v>1</v>
      </c>
      <c r="F186" s="105">
        <v>1</v>
      </c>
      <c r="G186" s="106">
        <v>1</v>
      </c>
      <c r="H186" s="35">
        <v>0</v>
      </c>
      <c r="I186" s="55">
        <v>0</v>
      </c>
      <c r="J186" s="35">
        <v>0</v>
      </c>
    </row>
    <row r="187" spans="1:10" ht="25.15" customHeight="1">
      <c r="A187" s="220" t="s">
        <v>348</v>
      </c>
      <c r="B187" s="220"/>
      <c r="C187" s="220"/>
      <c r="D187" s="169">
        <f t="shared" si="17"/>
        <v>2</v>
      </c>
      <c r="E187" s="171">
        <v>0</v>
      </c>
      <c r="F187" s="36">
        <v>1</v>
      </c>
      <c r="G187" s="38">
        <v>0</v>
      </c>
      <c r="H187" s="37">
        <v>0</v>
      </c>
      <c r="I187" s="56">
        <v>0</v>
      </c>
      <c r="J187" s="42">
        <v>1</v>
      </c>
    </row>
    <row r="188" spans="1:10" ht="25.15" customHeight="1">
      <c r="A188" s="220" t="s">
        <v>349</v>
      </c>
      <c r="B188" s="220"/>
      <c r="C188" s="220"/>
      <c r="D188" s="169">
        <f t="shared" si="17"/>
        <v>0</v>
      </c>
      <c r="E188" s="203"/>
      <c r="F188" s="36">
        <v>0</v>
      </c>
      <c r="G188" s="38">
        <v>0</v>
      </c>
      <c r="H188" s="37">
        <v>0</v>
      </c>
      <c r="I188" s="56">
        <v>0</v>
      </c>
      <c r="J188" s="42">
        <v>0</v>
      </c>
    </row>
    <row r="189" spans="1:10" ht="25.15" customHeight="1">
      <c r="A189" s="220" t="s">
        <v>350</v>
      </c>
      <c r="B189" s="220"/>
      <c r="C189" s="220"/>
      <c r="D189" s="169">
        <f t="shared" si="17"/>
        <v>1</v>
      </c>
      <c r="E189" s="170">
        <v>0</v>
      </c>
      <c r="F189" s="34">
        <v>0</v>
      </c>
      <c r="G189" s="35">
        <v>0</v>
      </c>
      <c r="H189" s="35">
        <v>0</v>
      </c>
      <c r="I189" s="55">
        <v>1</v>
      </c>
      <c r="J189" s="35">
        <v>0</v>
      </c>
    </row>
    <row r="190" spans="1:10" s="1" customFormat="1" ht="25.15" customHeight="1">
      <c r="D190" s="211"/>
      <c r="E190" s="206"/>
    </row>
    <row r="191" spans="1:10" s="1" customFormat="1" ht="25.15" customHeight="1">
      <c r="D191" s="211"/>
      <c r="E191" s="206"/>
    </row>
    <row r="192" spans="1:10" s="1" customFormat="1" ht="25.15" customHeight="1">
      <c r="D192" s="211"/>
      <c r="E192" s="206"/>
    </row>
    <row r="193" spans="4:9" s="1" customFormat="1" ht="25.15" customHeight="1">
      <c r="D193" s="211"/>
      <c r="E193" s="206"/>
    </row>
    <row r="194" spans="4:9" s="1" customFormat="1" ht="25.15" customHeight="1">
      <c r="D194" s="211"/>
      <c r="E194" s="207"/>
      <c r="G194" s="107"/>
      <c r="I194" s="107"/>
    </row>
    <row r="195" spans="4:9" s="1" customFormat="1" ht="25.15" customHeight="1">
      <c r="D195" s="211"/>
      <c r="E195" s="206"/>
    </row>
    <row r="196" spans="4:9" s="1" customFormat="1" ht="25.15" customHeight="1">
      <c r="D196" s="211"/>
      <c r="E196" s="206"/>
    </row>
    <row r="197" spans="4:9" s="1" customFormat="1" ht="25.15" customHeight="1">
      <c r="D197" s="211"/>
      <c r="E197" s="206"/>
    </row>
    <row r="198" spans="4:9" s="1" customFormat="1" ht="25.15" customHeight="1">
      <c r="D198" s="211"/>
      <c r="E198" s="206"/>
    </row>
  </sheetData>
  <mergeCells count="99">
    <mergeCell ref="A24:A29"/>
    <mergeCell ref="B24:C24"/>
    <mergeCell ref="B25:C25"/>
    <mergeCell ref="B26:B29"/>
    <mergeCell ref="A7:C7"/>
    <mergeCell ref="A8:C8"/>
    <mergeCell ref="A9:C9"/>
    <mergeCell ref="A10:C10"/>
    <mergeCell ref="A11:C11"/>
    <mergeCell ref="A12:C12"/>
    <mergeCell ref="A15:B18"/>
    <mergeCell ref="A19:B22"/>
    <mergeCell ref="A23:C23"/>
    <mergeCell ref="A1:J1"/>
    <mergeCell ref="A2:J2"/>
    <mergeCell ref="A3:J3"/>
    <mergeCell ref="A13:C13"/>
    <mergeCell ref="A14:C14"/>
    <mergeCell ref="A108:B112"/>
    <mergeCell ref="A113:B118"/>
    <mergeCell ref="A119:C119"/>
    <mergeCell ref="A121:C121"/>
    <mergeCell ref="A30:B42"/>
    <mergeCell ref="A43:A53"/>
    <mergeCell ref="B43:B49"/>
    <mergeCell ref="B50:B53"/>
    <mergeCell ref="A54:B55"/>
    <mergeCell ref="A56:C56"/>
    <mergeCell ref="A57:A81"/>
    <mergeCell ref="B57:B58"/>
    <mergeCell ref="B59:B63"/>
    <mergeCell ref="B64:B70"/>
    <mergeCell ref="B71:B76"/>
    <mergeCell ref="B77:B81"/>
    <mergeCell ref="A83:B87"/>
    <mergeCell ref="A88:B92"/>
    <mergeCell ref="A93:B97"/>
    <mergeCell ref="A98:B102"/>
    <mergeCell ref="A103:B107"/>
    <mergeCell ref="A141:C141"/>
    <mergeCell ref="A142:C142"/>
    <mergeCell ref="A143:A148"/>
    <mergeCell ref="B143:C143"/>
    <mergeCell ref="B144:C144"/>
    <mergeCell ref="B145:C145"/>
    <mergeCell ref="B146:C146"/>
    <mergeCell ref="B147:C147"/>
    <mergeCell ref="B148:C148"/>
    <mergeCell ref="A122:A125"/>
    <mergeCell ref="B122:B123"/>
    <mergeCell ref="A126:A139"/>
    <mergeCell ref="B126:B127"/>
    <mergeCell ref="B128:B129"/>
    <mergeCell ref="B130:B139"/>
    <mergeCell ref="A156:A159"/>
    <mergeCell ref="B156:C156"/>
    <mergeCell ref="B157:C157"/>
    <mergeCell ref="B158:C158"/>
    <mergeCell ref="B159:C159"/>
    <mergeCell ref="A150:C150"/>
    <mergeCell ref="A151:C151"/>
    <mergeCell ref="A152:A155"/>
    <mergeCell ref="B152:C152"/>
    <mergeCell ref="B153:C153"/>
    <mergeCell ref="B154:C154"/>
    <mergeCell ref="B155:C155"/>
    <mergeCell ref="A165:A167"/>
    <mergeCell ref="B165:C165"/>
    <mergeCell ref="B166:C166"/>
    <mergeCell ref="B167:C167"/>
    <mergeCell ref="A168:A171"/>
    <mergeCell ref="B168:C168"/>
    <mergeCell ref="A160:A164"/>
    <mergeCell ref="B160:C160"/>
    <mergeCell ref="B161:C161"/>
    <mergeCell ref="B162:C162"/>
    <mergeCell ref="B163:C163"/>
    <mergeCell ref="B164:C164"/>
    <mergeCell ref="B169:C169"/>
    <mergeCell ref="B170:C170"/>
    <mergeCell ref="B171:C171"/>
    <mergeCell ref="A186:C186"/>
    <mergeCell ref="A187:C187"/>
    <mergeCell ref="A172:A174"/>
    <mergeCell ref="B172:C172"/>
    <mergeCell ref="B173:C173"/>
    <mergeCell ref="B174:C174"/>
    <mergeCell ref="A188:C188"/>
    <mergeCell ref="A189:C189"/>
    <mergeCell ref="A177:C177"/>
    <mergeCell ref="A178:C178"/>
    <mergeCell ref="A179:C179"/>
    <mergeCell ref="A180:A185"/>
    <mergeCell ref="B180:C180"/>
    <mergeCell ref="B181:C181"/>
    <mergeCell ref="B182:C182"/>
    <mergeCell ref="B183:C183"/>
    <mergeCell ref="B184:C184"/>
    <mergeCell ref="B185:C185"/>
  </mergeCells>
  <printOptions horizontalCentered="1"/>
  <pageMargins left="0.78740157480314965" right="0.78740157480314965" top="0.78740157480314965" bottom="0" header="0.51181102362204722" footer="0.51181102362204722"/>
  <pageSetup paperSize="9" scale="57" firstPageNumber="0" fitToHeight="0" orientation="landscape" horizontalDpi="0" verticalDpi="0" r:id="rId1"/>
  <rowBreaks count="6" manualBreakCount="6">
    <brk id="29" max="16383" man="1"/>
    <brk id="56" max="16383" man="1"/>
    <brk id="81" max="16383" man="1"/>
    <brk id="118" max="16383" man="1"/>
    <brk id="139" max="16383" man="1"/>
    <brk id="17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D7" sqref="D7"/>
    </sheetView>
  </sheetViews>
  <sheetFormatPr defaultRowHeight="15.75"/>
  <cols>
    <col min="1" max="1" width="36.75" customWidth="1"/>
    <col min="2" max="2" width="9.75" customWidth="1"/>
    <col min="3" max="3" width="17.125" customWidth="1"/>
    <col min="4" max="4" width="13" customWidth="1"/>
    <col min="6" max="6" width="18.75" customWidth="1"/>
    <col min="7" max="7" width="18.375" customWidth="1"/>
  </cols>
  <sheetData>
    <row r="1" spans="1:7">
      <c r="A1" t="s">
        <v>386</v>
      </c>
    </row>
    <row r="3" spans="1:7" s="232" customFormat="1">
      <c r="A3" s="230" t="s">
        <v>387</v>
      </c>
      <c r="B3" s="231" t="s">
        <v>7</v>
      </c>
      <c r="C3" s="231" t="s">
        <v>9</v>
      </c>
      <c r="D3" s="231" t="s">
        <v>5</v>
      </c>
      <c r="E3" s="231" t="s">
        <v>8</v>
      </c>
      <c r="F3" s="231" t="s">
        <v>10</v>
      </c>
      <c r="G3" s="231" t="s">
        <v>416</v>
      </c>
    </row>
    <row r="4" spans="1:7">
      <c r="A4" s="229"/>
      <c r="B4" s="234"/>
      <c r="C4" s="234"/>
      <c r="D4" s="234"/>
      <c r="E4" s="234"/>
      <c r="F4" s="234"/>
      <c r="G4" s="234"/>
    </row>
    <row r="5" spans="1:7">
      <c r="A5" s="229" t="s">
        <v>398</v>
      </c>
      <c r="B5" s="234"/>
      <c r="C5" s="234"/>
      <c r="D5" s="234"/>
      <c r="E5" s="234"/>
      <c r="F5" s="234"/>
      <c r="G5" s="234"/>
    </row>
    <row r="6" spans="1:7">
      <c r="A6" s="229" t="s">
        <v>399</v>
      </c>
      <c r="B6" s="234"/>
      <c r="C6" s="234"/>
      <c r="D6" s="234"/>
      <c r="E6" s="234">
        <v>0</v>
      </c>
      <c r="F6" s="234">
        <v>0</v>
      </c>
      <c r="G6" s="233" t="s">
        <v>417</v>
      </c>
    </row>
    <row r="7" spans="1:7">
      <c r="A7" s="229" t="s">
        <v>400</v>
      </c>
      <c r="B7" s="234"/>
      <c r="C7" s="234"/>
      <c r="D7" s="234"/>
      <c r="E7" s="234">
        <v>0</v>
      </c>
      <c r="F7" s="233" t="s">
        <v>414</v>
      </c>
      <c r="G7" s="234" t="s">
        <v>418</v>
      </c>
    </row>
    <row r="8" spans="1:7">
      <c r="A8" s="229" t="s">
        <v>401</v>
      </c>
      <c r="B8" s="234"/>
      <c r="C8" s="234"/>
      <c r="D8" s="234"/>
      <c r="E8" s="234">
        <v>2</v>
      </c>
      <c r="F8" s="234">
        <v>0</v>
      </c>
      <c r="G8" s="234" t="s">
        <v>419</v>
      </c>
    </row>
    <row r="9" spans="1:7">
      <c r="A9" s="229" t="s">
        <v>402</v>
      </c>
      <c r="B9" s="234"/>
      <c r="C9" s="234"/>
      <c r="D9" s="234"/>
      <c r="E9" s="234">
        <v>0</v>
      </c>
      <c r="F9" s="234">
        <v>0</v>
      </c>
      <c r="G9" s="234">
        <v>0</v>
      </c>
    </row>
    <row r="10" spans="1:7">
      <c r="A10" s="229" t="s">
        <v>403</v>
      </c>
      <c r="B10" s="234"/>
      <c r="C10" s="234"/>
      <c r="D10" s="234"/>
      <c r="E10" s="234">
        <v>0</v>
      </c>
      <c r="F10" s="234">
        <v>0</v>
      </c>
      <c r="G10" s="234">
        <v>0</v>
      </c>
    </row>
    <row r="11" spans="1:7">
      <c r="A11" s="229"/>
      <c r="B11" s="234"/>
      <c r="C11" s="234"/>
      <c r="D11" s="234"/>
      <c r="E11" s="234"/>
      <c r="F11" s="234"/>
      <c r="G11" s="234"/>
    </row>
    <row r="12" spans="1:7">
      <c r="A12" s="229" t="s">
        <v>395</v>
      </c>
      <c r="B12" s="234"/>
      <c r="C12" s="233" t="s">
        <v>396</v>
      </c>
      <c r="D12" s="234" t="s">
        <v>397</v>
      </c>
      <c r="E12" s="234"/>
      <c r="F12" s="233" t="s">
        <v>412</v>
      </c>
      <c r="G12" s="233" t="s">
        <v>420</v>
      </c>
    </row>
    <row r="13" spans="1:7">
      <c r="A13" s="229" t="s">
        <v>388</v>
      </c>
      <c r="B13" s="234">
        <v>32</v>
      </c>
      <c r="C13" s="234">
        <v>10</v>
      </c>
      <c r="D13" s="234">
        <v>1</v>
      </c>
      <c r="E13" s="234">
        <v>2</v>
      </c>
      <c r="F13" s="234" t="s">
        <v>413</v>
      </c>
      <c r="G13" s="234">
        <v>0</v>
      </c>
    </row>
    <row r="14" spans="1:7">
      <c r="A14" s="229" t="s">
        <v>389</v>
      </c>
      <c r="B14" s="234">
        <v>0</v>
      </c>
      <c r="C14" s="234">
        <v>0</v>
      </c>
      <c r="D14" s="234">
        <v>0</v>
      </c>
      <c r="E14" s="234">
        <v>0</v>
      </c>
      <c r="F14" s="234"/>
      <c r="G14" s="234">
        <v>0</v>
      </c>
    </row>
    <row r="15" spans="1:7">
      <c r="A15" s="229" t="s">
        <v>390</v>
      </c>
      <c r="B15" s="234">
        <v>0</v>
      </c>
      <c r="C15" s="234">
        <v>0</v>
      </c>
      <c r="D15" s="234">
        <v>0</v>
      </c>
      <c r="E15" s="234">
        <v>0</v>
      </c>
      <c r="F15" s="234"/>
      <c r="G15" s="234">
        <v>0</v>
      </c>
    </row>
    <row r="16" spans="1:7">
      <c r="A16" s="229" t="s">
        <v>391</v>
      </c>
      <c r="B16" s="234">
        <v>0</v>
      </c>
      <c r="C16" s="234">
        <v>3</v>
      </c>
      <c r="D16" s="234">
        <v>0</v>
      </c>
      <c r="E16" s="234">
        <v>0</v>
      </c>
      <c r="F16" s="234"/>
      <c r="G16" s="234">
        <v>0</v>
      </c>
    </row>
    <row r="17" spans="1:7">
      <c r="A17" s="229" t="s">
        <v>392</v>
      </c>
      <c r="B17" s="234">
        <v>0</v>
      </c>
      <c r="C17" s="234">
        <v>1</v>
      </c>
      <c r="D17" s="234">
        <v>0</v>
      </c>
      <c r="E17" s="234">
        <v>0</v>
      </c>
      <c r="F17" s="234"/>
      <c r="G17" s="234">
        <v>0</v>
      </c>
    </row>
    <row r="18" spans="1:7">
      <c r="A18" s="229" t="s">
        <v>393</v>
      </c>
      <c r="B18" s="234">
        <v>2</v>
      </c>
      <c r="C18" s="234">
        <v>2</v>
      </c>
      <c r="D18" s="234">
        <v>0</v>
      </c>
      <c r="E18" s="234">
        <v>0</v>
      </c>
      <c r="F18" s="234" t="s">
        <v>415</v>
      </c>
      <c r="G18" s="234">
        <v>4</v>
      </c>
    </row>
    <row r="19" spans="1:7">
      <c r="A19" s="229" t="s">
        <v>394</v>
      </c>
      <c r="B19" s="234">
        <v>1</v>
      </c>
      <c r="C19" s="234">
        <v>2</v>
      </c>
      <c r="D19" s="234">
        <v>1</v>
      </c>
      <c r="E19" s="234">
        <v>0</v>
      </c>
      <c r="F19" s="234"/>
      <c r="G19" s="234">
        <v>1</v>
      </c>
    </row>
    <row r="20" spans="1:7">
      <c r="A20" s="229"/>
      <c r="B20" s="234"/>
      <c r="C20" s="234"/>
      <c r="D20" s="234"/>
      <c r="E20" s="234"/>
      <c r="F20" s="234"/>
      <c r="G20" s="234"/>
    </row>
    <row r="21" spans="1:7">
      <c r="A21" s="229" t="s">
        <v>404</v>
      </c>
      <c r="B21" s="234"/>
      <c r="C21" s="234"/>
      <c r="D21" s="234"/>
      <c r="E21" s="234"/>
      <c r="F21" s="234"/>
      <c r="G21" s="234"/>
    </row>
    <row r="22" spans="1:7">
      <c r="A22" s="229" t="s">
        <v>405</v>
      </c>
      <c r="B22" s="234">
        <v>1</v>
      </c>
      <c r="C22" s="234" t="s">
        <v>421</v>
      </c>
      <c r="D22" s="234" t="s">
        <v>421</v>
      </c>
      <c r="E22" s="234" t="s">
        <v>421</v>
      </c>
      <c r="F22" s="234" t="s">
        <v>421</v>
      </c>
      <c r="G22" s="234" t="s">
        <v>421</v>
      </c>
    </row>
    <row r="23" spans="1:7">
      <c r="A23" s="229" t="s">
        <v>406</v>
      </c>
      <c r="B23" s="234">
        <v>1</v>
      </c>
      <c r="C23" s="234" t="s">
        <v>421</v>
      </c>
      <c r="D23" s="234" t="s">
        <v>421</v>
      </c>
      <c r="E23" s="234" t="s">
        <v>421</v>
      </c>
      <c r="F23" s="234" t="s">
        <v>421</v>
      </c>
      <c r="G23" s="234" t="s">
        <v>421</v>
      </c>
    </row>
    <row r="24" spans="1:7">
      <c r="A24" s="229" t="s">
        <v>407</v>
      </c>
      <c r="B24" s="234"/>
      <c r="C24" s="234"/>
      <c r="D24" s="234"/>
      <c r="E24" s="234"/>
      <c r="F24" s="234"/>
      <c r="G24" s="234"/>
    </row>
    <row r="25" spans="1:7">
      <c r="A25" s="229" t="s">
        <v>408</v>
      </c>
      <c r="B25" s="234">
        <v>1</v>
      </c>
      <c r="C25" s="234" t="s">
        <v>421</v>
      </c>
      <c r="D25" s="234" t="s">
        <v>421</v>
      </c>
      <c r="E25" s="234" t="s">
        <v>421</v>
      </c>
      <c r="F25" s="234" t="s">
        <v>421</v>
      </c>
      <c r="G25" s="234" t="s">
        <v>421</v>
      </c>
    </row>
    <row r="26" spans="1:7">
      <c r="A26" s="229" t="s">
        <v>409</v>
      </c>
      <c r="B26" s="234">
        <v>0</v>
      </c>
      <c r="C26" s="234" t="s">
        <v>421</v>
      </c>
      <c r="D26" s="234" t="s">
        <v>421</v>
      </c>
      <c r="E26" s="234" t="s">
        <v>421</v>
      </c>
      <c r="F26" s="234" t="s">
        <v>421</v>
      </c>
      <c r="G26" s="234" t="s">
        <v>421</v>
      </c>
    </row>
    <row r="27" spans="1:7">
      <c r="A27" s="229" t="s">
        <v>410</v>
      </c>
      <c r="B27" s="234">
        <v>1</v>
      </c>
      <c r="C27" s="234" t="s">
        <v>421</v>
      </c>
      <c r="D27" s="234" t="s">
        <v>421</v>
      </c>
      <c r="E27" s="234" t="s">
        <v>421</v>
      </c>
      <c r="F27" s="234" t="s">
        <v>421</v>
      </c>
      <c r="G27" s="234" t="s">
        <v>421</v>
      </c>
    </row>
    <row r="28" spans="1:7">
      <c r="A28" s="229" t="s">
        <v>411</v>
      </c>
      <c r="B28" s="234">
        <v>1</v>
      </c>
      <c r="C28" s="234" t="s">
        <v>421</v>
      </c>
      <c r="D28" s="234" t="s">
        <v>421</v>
      </c>
      <c r="E28" s="234" t="s">
        <v>421</v>
      </c>
      <c r="F28" s="234" t="s">
        <v>421</v>
      </c>
      <c r="G28" s="234" t="s">
        <v>421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1014985</TotalTime>
  <Application>LibreOffice/4.2.8.2$Linux_X86_64 LibreOffice_project/420m0$Build-2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SEMESTER I</vt:lpstr>
      <vt:lpstr>SEMESTER 2</vt:lpstr>
      <vt:lpstr>Sheet1</vt:lpstr>
      <vt:lpstr>'SEMESTER 2'!Excel_BuiltIn_Print_Titles</vt:lpstr>
      <vt:lpstr>'SEMESTER I'!Excel_BuiltIn_Print_Titles</vt:lpstr>
      <vt:lpstr>'SEMESTER 2'!Print_Area</vt:lpstr>
      <vt:lpstr>'SEMESTER I'!Print_Area</vt:lpstr>
      <vt:lpstr>'SEMESTER 2'!Print_Titles</vt:lpstr>
      <vt:lpstr>'SEMESTER 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Success</dc:creator>
  <cp:lastModifiedBy>User</cp:lastModifiedBy>
  <cp:revision>4</cp:revision>
  <cp:lastPrinted>2024-01-08T04:22:26Z</cp:lastPrinted>
  <dcterms:created xsi:type="dcterms:W3CDTF">2019-07-08T08:14:13Z</dcterms:created>
  <dcterms:modified xsi:type="dcterms:W3CDTF">2024-01-15T07:03:09Z</dcterms:modified>
  <dc:language>en-US</dc:language>
</cp:coreProperties>
</file>